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ACS_CORE\02_Dokumente\12_Homepage\Archiv\2025\"/>
    </mc:Choice>
  </mc:AlternateContent>
  <xr:revisionPtr revIDLastSave="0" documentId="13_ncr:1_{43F05321-4E04-4AAF-B86A-F325D674B51C}" xr6:coauthVersionLast="36" xr6:coauthVersionMax="36" xr10:uidLastSave="{00000000-0000-0000-0000-000000000000}"/>
  <bookViews>
    <workbookView xWindow="0" yWindow="0" windowWidth="31770" windowHeight="15210" xr2:uid="{00000000-000D-0000-FFFF-FFFF00000000}"/>
  </bookViews>
  <sheets>
    <sheet name="Tabelle1" sheetId="1" r:id="rId1"/>
  </sheets>
  <definedNames>
    <definedName name="_xlnm.Print_Area" localSheetId="0">Tabelle1!$A$1:$W$113</definedName>
  </definedNames>
  <calcPr calcId="191029"/>
</workbook>
</file>

<file path=xl/calcChain.xml><?xml version="1.0" encoding="utf-8"?>
<calcChain xmlns="http://schemas.openxmlformats.org/spreadsheetml/2006/main">
  <c r="X1" i="1" l="1"/>
  <c r="X3" i="1" l="1"/>
  <c r="X101" i="1"/>
  <c r="X10" i="1" l="1"/>
  <c r="X97" i="1"/>
  <c r="X82" i="1"/>
  <c r="X72" i="1"/>
  <c r="X70" i="1"/>
  <c r="X68" i="1"/>
  <c r="X65" i="1"/>
  <c r="X38" i="1"/>
  <c r="X32" i="1"/>
  <c r="X26" i="1"/>
  <c r="X8" i="1"/>
  <c r="X6" i="1"/>
  <c r="X2" i="1" l="1"/>
</calcChain>
</file>

<file path=xl/sharedStrings.xml><?xml version="1.0" encoding="utf-8"?>
<sst xmlns="http://schemas.openxmlformats.org/spreadsheetml/2006/main" count="132" uniqueCount="106">
  <si>
    <t>Email:</t>
  </si>
  <si>
    <t>Short description of the preparation protocol:</t>
  </si>
  <si>
    <t>Cell description:</t>
  </si>
  <si>
    <t>Cells to be sorted:</t>
  </si>
  <si>
    <t>Cell type:</t>
  </si>
  <si>
    <r>
      <t xml:space="preserve">Tissue origin </t>
    </r>
    <r>
      <rPr>
        <sz val="8"/>
        <color theme="1"/>
        <rFont val="Calibri"/>
        <family val="2"/>
        <scheme val="minor"/>
      </rPr>
      <t>(blood, lung, etc.)</t>
    </r>
    <r>
      <rPr>
        <sz val="10"/>
        <color theme="1"/>
        <rFont val="Calibri"/>
        <family val="2"/>
        <scheme val="minor"/>
      </rPr>
      <t>:</t>
    </r>
  </si>
  <si>
    <r>
      <t xml:space="preserve">Adhesiveness </t>
    </r>
    <r>
      <rPr>
        <sz val="8"/>
        <color theme="1"/>
        <rFont val="Calibri"/>
        <family val="2"/>
        <scheme val="minor"/>
      </rPr>
      <t>(low/medium/high)</t>
    </r>
    <r>
      <rPr>
        <sz val="10"/>
        <color theme="1"/>
        <rFont val="Calibri"/>
        <family val="2"/>
        <scheme val="minor"/>
      </rPr>
      <t>:</t>
    </r>
  </si>
  <si>
    <t>Estimated cell size:</t>
  </si>
  <si>
    <t>Additional information</t>
  </si>
  <si>
    <t>Are there any infectious agents present in the sample?</t>
  </si>
  <si>
    <t>Yes</t>
  </si>
  <si>
    <t>No</t>
  </si>
  <si>
    <t>If yes, describe:</t>
  </si>
  <si>
    <t>Where cells genetically engineered?</t>
  </si>
  <si>
    <t xml:space="preserve">If yes describe the method in detail, include vector description, time and number of </t>
  </si>
  <si>
    <t>Were exogenous genes transferred into the cells, are any of these genes oncogenes</t>
  </si>
  <si>
    <t xml:space="preserve"> or toxins?</t>
  </si>
  <si>
    <t>Biosafety</t>
  </si>
  <si>
    <t>If yes please contact CFFC@uni-mainz.de</t>
  </si>
  <si>
    <t>Did you check your sample according to CFFC PKZI Biosafety form!</t>
  </si>
  <si>
    <t xml:space="preserve">    and tested  negative for HBV HCV HIV within the last four weeks?</t>
  </si>
  <si>
    <t>Sorting</t>
  </si>
  <si>
    <t xml:space="preserve">See CFFC form conditions and fees </t>
  </si>
  <si>
    <t>How many samples will you bring to the appointment?</t>
  </si>
  <si>
    <t xml:space="preserve"> </t>
  </si>
  <si>
    <t>Total number of cells before sort (per sample)</t>
  </si>
  <si>
    <t>Sample volume (ml):</t>
  </si>
  <si>
    <r>
      <t>Estimated required time</t>
    </r>
    <r>
      <rPr>
        <sz val="8"/>
        <color theme="1"/>
        <rFont val="Calibri"/>
        <family val="2"/>
        <scheme val="minor"/>
      </rPr>
      <t xml:space="preserve"> (60 Minutes is minimum)</t>
    </r>
  </si>
  <si>
    <t>Target Subsets:</t>
  </si>
  <si>
    <t>#: Number of target cells needed after sort:</t>
  </si>
  <si>
    <t xml:space="preserve">Subset 1:   </t>
  </si>
  <si>
    <t>Subset 1-4</t>
  </si>
  <si>
    <t xml:space="preserve">Subset 2:   </t>
  </si>
  <si>
    <t xml:space="preserve">Subset 3:   </t>
  </si>
  <si>
    <t xml:space="preserve">Subset 4:   </t>
  </si>
  <si>
    <t>If available attach the sorting scheme, including FCS/SSC and fluorescence patterns and gating hierarchy.</t>
  </si>
  <si>
    <t>Collection</t>
  </si>
  <si>
    <t>Post sort method (for RNA, culturing, in vivo)</t>
  </si>
  <si>
    <r>
      <t xml:space="preserve">Required Temperature setting: </t>
    </r>
    <r>
      <rPr>
        <sz val="8"/>
        <color theme="1"/>
        <rFont val="Calibri"/>
        <family val="2"/>
        <scheme val="minor"/>
      </rPr>
      <t>(4°C, RT, 37°C)</t>
    </r>
  </si>
  <si>
    <t xml:space="preserve">Sorted by CFFC Operator </t>
  </si>
  <si>
    <t xml:space="preserve">Reanalysis of the sorted cells is the the standard procedure. </t>
  </si>
  <si>
    <t>Please check the box if you want to do without. (at your own risk, not recommended)</t>
  </si>
  <si>
    <t>Fluorochromes in your stain</t>
  </si>
  <si>
    <t>classified biosafety two or higher</t>
  </si>
  <si>
    <t>Were the samples treated with infectious agents</t>
  </si>
  <si>
    <t>Are cells biosafety level 1 at the time of sorting?</t>
  </si>
  <si>
    <t>Please place your special requests here:</t>
  </si>
  <si>
    <t xml:space="preserve">Core time  9:00 to 18:00 on weekdays, 24/7 operation is available for users with CFFC training level "C" </t>
  </si>
  <si>
    <t>University Medical Center Mainz employee</t>
  </si>
  <si>
    <t>this is the latest sort request form from: https://www.cffc.uni-mainz.de/downloads/</t>
  </si>
  <si>
    <t>Nozzle size</t>
  </si>
  <si>
    <t>130µm</t>
  </si>
  <si>
    <t>100µm</t>
  </si>
  <si>
    <t>85µm</t>
  </si>
  <si>
    <t>70µm</t>
  </si>
  <si>
    <t>Mobile. N°:</t>
  </si>
  <si>
    <t>Your CFFC code</t>
  </si>
  <si>
    <t>Special filter request</t>
  </si>
  <si>
    <t xml:space="preserve">%: Estimated percentage of target cells in the starting sample: </t>
  </si>
  <si>
    <t>Favoured time slot 1:</t>
  </si>
  <si>
    <t>Favoured time slot 2:</t>
  </si>
  <si>
    <t>Favoured time slot 3:</t>
  </si>
  <si>
    <t>Your name :</t>
  </si>
  <si>
    <t>Aria</t>
  </si>
  <si>
    <t>15ml</t>
  </si>
  <si>
    <t>5ml</t>
  </si>
  <si>
    <t>1,5ml</t>
  </si>
  <si>
    <t>24well</t>
  </si>
  <si>
    <t>96well</t>
  </si>
  <si>
    <t>6well</t>
  </si>
  <si>
    <t>please type "X" to select:</t>
  </si>
  <si>
    <t>Collection device /  plate number of wells</t>
  </si>
  <si>
    <t xml:space="preserve">FZI member </t>
  </si>
  <si>
    <t>CFFC</t>
  </si>
  <si>
    <t>Is your sample non human or from human donor without clinical symptoms,</t>
  </si>
  <si>
    <t>Filled in by</t>
  </si>
  <si>
    <t>filter your samples at  least with 70µm mesh just before loading into the sorter!</t>
  </si>
  <si>
    <r>
      <t>Species</t>
    </r>
    <r>
      <rPr>
        <sz val="8"/>
        <color theme="1"/>
        <rFont val="Calibri"/>
        <family val="2"/>
        <scheme val="minor"/>
      </rPr>
      <t xml:space="preserve"> (mouse, human, etc.)</t>
    </r>
    <r>
      <rPr>
        <sz val="10"/>
        <color theme="1"/>
        <rFont val="Calibri"/>
        <family val="2"/>
        <scheme val="minor"/>
      </rPr>
      <t>:</t>
    </r>
  </si>
  <si>
    <t>dd/mm/yyyy</t>
  </si>
  <si>
    <t>e.g. 1300-1400</t>
  </si>
  <si>
    <r>
      <t xml:space="preserve">Status
</t>
    </r>
    <r>
      <rPr>
        <sz val="8"/>
        <rFont val="Calibri"/>
        <family val="2"/>
        <scheme val="minor"/>
      </rPr>
      <t>(field turns green when ready to be sent)</t>
    </r>
  </si>
  <si>
    <t>Spender</t>
  </si>
  <si>
    <t>Empfänger</t>
  </si>
  <si>
    <t>Vektor</t>
  </si>
  <si>
    <t>GVO</t>
  </si>
  <si>
    <t>Bezeichnung</t>
  </si>
  <si>
    <r>
      <rPr>
        <b/>
        <sz val="10"/>
        <color theme="1"/>
        <rFont val="Times New Roman"/>
        <family val="1"/>
      </rPr>
      <t xml:space="preserve">11    </t>
    </r>
    <r>
      <rPr>
        <b/>
        <sz val="10"/>
        <color theme="1"/>
        <rFont val="News Gothic MT"/>
        <family val="2"/>
      </rPr>
      <t>Bezeichnung und für die Sicherheitsbewertung bedeutsame Merkmale einschließlich Verwendung der GVO, (RG = Risikogruppe)</t>
    </r>
  </si>
  <si>
    <r>
      <t xml:space="preserve">In diese Liste jeweils nur GVO der </t>
    </r>
    <r>
      <rPr>
        <i/>
        <sz val="10"/>
        <color theme="1"/>
        <rFont val="Arial"/>
        <family val="2"/>
      </rPr>
      <t xml:space="preserve">auf Seite 2 angegebenen Arbeit </t>
    </r>
    <r>
      <rPr>
        <i/>
        <sz val="10"/>
        <color theme="1"/>
        <rFont val="News Gothic MT"/>
        <family val="2"/>
      </rPr>
      <t>eintragen.
 Bei Bedarf die Liste auf weiteren Blättern fortführen.</t>
    </r>
  </si>
  <si>
    <t>Risikogruppe</t>
  </si>
  <si>
    <r>
      <t xml:space="preserve">Bezeichnung </t>
    </r>
    <r>
      <rPr>
        <i/>
        <vertAlign val="superscript"/>
        <sz val="9"/>
        <color theme="1"/>
        <rFont val="News Gothic MT"/>
        <family val="2"/>
      </rPr>
      <t>1)</t>
    </r>
  </si>
  <si>
    <r>
      <t xml:space="preserve">Reinigungsgrad </t>
    </r>
    <r>
      <rPr>
        <i/>
        <vertAlign val="superscript"/>
        <sz val="9"/>
        <color theme="1"/>
        <rFont val="News Gothic MT"/>
        <family val="2"/>
      </rPr>
      <t>3)</t>
    </r>
  </si>
  <si>
    <r>
      <t xml:space="preserve">übertragene Nukleinsäure </t>
    </r>
    <r>
      <rPr>
        <i/>
        <vertAlign val="superscript"/>
        <sz val="10"/>
        <color theme="1"/>
        <rFont val="News Gothic MT"/>
        <family val="2"/>
      </rPr>
      <t>1)</t>
    </r>
  </si>
  <si>
    <t xml:space="preserve">z.B.: evolved fluorescent + Human + virus xyz </t>
  </si>
  <si>
    <t>1) Abkürzungsverzeichnis siehe Pkt. 12</t>
  </si>
  <si>
    <t>2) laut behördlicher Sicherheitseinstufung bzw. laut Pkt. 10 b) eigene Risikobewertung</t>
  </si>
  <si>
    <t>3) z.B. genomisch, PCR-Amplifikat, gelgereinigtes Fragment, synthetisches Fragment, sequenziert etc.</t>
  </si>
  <si>
    <r>
      <t xml:space="preserve">Gefährdungspotential JA </t>
    </r>
    <r>
      <rPr>
        <i/>
        <vertAlign val="superscript"/>
        <sz val="9"/>
        <color theme="1"/>
        <rFont val="News Gothic MT"/>
        <family val="2"/>
      </rPr>
      <t>2)</t>
    </r>
  </si>
  <si>
    <t xml:space="preserve">Gefährdungspotential NEIN </t>
  </si>
  <si>
    <t>x</t>
  </si>
  <si>
    <t xml:space="preserve">If yes it is mandatory to include the corresponding Formblatt_GO    www.cffc.uni-mainz.de/downloads/ </t>
  </si>
  <si>
    <t xml:space="preserve">You will get the appointment for S1 sorting after having sent the latest Sort Request Form and  Formblatt_GO if applicable </t>
  </si>
  <si>
    <r>
      <t xml:space="preserve">to get an appointment fill out all orange fields 
if applicable
</t>
    </r>
    <r>
      <rPr>
        <b/>
        <sz val="14"/>
        <rFont val="Calibri"/>
        <family val="2"/>
        <scheme val="minor"/>
      </rPr>
      <t>please type "X" to select</t>
    </r>
  </si>
  <si>
    <t>Self sorting (default is yes, new users are trained on the fly)</t>
  </si>
  <si>
    <t>Were cells transduced?</t>
  </si>
  <si>
    <t xml:space="preserve"> If RG2 retrovirus was used proof of absence of virus is necessary and has to be reviewed by our biosafety officer!</t>
  </si>
  <si>
    <r>
      <t xml:space="preserve">S1 Sort Request Form CFFC PKZI </t>
    </r>
    <r>
      <rPr>
        <sz val="12"/>
        <color theme="1"/>
        <rFont val="Calibri"/>
        <family val="2"/>
        <scheme val="minor"/>
      </rPr>
      <t>Rev. 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</si>
</sst>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News Gothic MT"/>
      <family val="2"/>
    </font>
    <font>
      <i/>
      <sz val="10"/>
      <color theme="1"/>
      <name val="Arial"/>
      <family val="2"/>
    </font>
    <font>
      <b/>
      <sz val="10"/>
      <color theme="1"/>
      <name val="News Gothic MT"/>
      <family val="1"/>
    </font>
    <font>
      <b/>
      <sz val="10"/>
      <color theme="1"/>
      <name val="Times New Roman"/>
      <family val="1"/>
    </font>
    <font>
      <b/>
      <sz val="10"/>
      <color theme="1"/>
      <name val="News Gothic MT"/>
      <family val="2"/>
    </font>
    <font>
      <i/>
      <sz val="9"/>
      <color theme="1"/>
      <name val="News Gothic MT"/>
      <family val="2"/>
    </font>
    <font>
      <i/>
      <vertAlign val="superscript"/>
      <sz val="9"/>
      <color theme="1"/>
      <name val="News Gothic MT"/>
      <family val="2"/>
    </font>
    <font>
      <i/>
      <vertAlign val="superscript"/>
      <sz val="10"/>
      <color theme="1"/>
      <name val="News Gothic MT"/>
      <family val="2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otted">
        <color indexed="64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auto="1"/>
      </left>
      <right style="thin">
        <color auto="1"/>
      </right>
      <top style="medium">
        <color theme="9" tint="-0.24994659260841701"/>
      </top>
      <bottom style="thin">
        <color auto="1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medium">
        <color theme="4"/>
      </right>
      <top style="medium">
        <color theme="4"/>
      </top>
      <bottom style="medium">
        <color rgb="FF0070C0"/>
      </bottom>
      <diagonal/>
    </border>
    <border>
      <left style="medium">
        <color theme="9" tint="-0.2499465926084170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9" tint="-0.24994659260841701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4" fillId="0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0" fillId="2" borderId="16" xfId="0" applyFill="1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4" fillId="2" borderId="22" xfId="0" applyFont="1" applyFill="1" applyBorder="1" applyAlignment="1" applyProtection="1">
      <alignment horizontal="left" vertical="center"/>
    </xf>
    <xf numFmtId="0" fontId="0" fillId="2" borderId="0" xfId="0" applyFill="1" applyBorder="1" applyProtection="1"/>
    <xf numFmtId="0" fontId="1" fillId="2" borderId="2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left" vertical="center"/>
    </xf>
    <xf numFmtId="0" fontId="4" fillId="2" borderId="16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4" fillId="2" borderId="20" xfId="0" applyFont="1" applyFill="1" applyBorder="1" applyAlignment="1" applyProtection="1">
      <alignment horizontal="left" vertical="center"/>
    </xf>
    <xf numFmtId="0" fontId="4" fillId="2" borderId="18" xfId="0" applyFont="1" applyFill="1" applyBorder="1" applyAlignment="1" applyProtection="1">
      <alignment horizontal="left" vertical="center"/>
    </xf>
    <xf numFmtId="0" fontId="4" fillId="2" borderId="21" xfId="0" applyFont="1" applyFill="1" applyBorder="1" applyAlignment="1" applyProtection="1">
      <alignment horizontal="left" vertical="center"/>
    </xf>
    <xf numFmtId="0" fontId="4" fillId="2" borderId="23" xfId="0" applyFont="1" applyFill="1" applyBorder="1" applyAlignment="1" applyProtection="1">
      <alignment horizontal="left" vertical="center"/>
    </xf>
    <xf numFmtId="0" fontId="4" fillId="2" borderId="24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/>
    </xf>
    <xf numFmtId="0" fontId="4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24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left" vertical="center"/>
    </xf>
    <xf numFmtId="0" fontId="1" fillId="2" borderId="18" xfId="0" applyFont="1" applyFill="1" applyBorder="1" applyAlignment="1" applyProtection="1">
      <alignment horizontal="left" vertical="center"/>
    </xf>
    <xf numFmtId="0" fontId="1" fillId="2" borderId="18" xfId="0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22" xfId="0" applyFont="1" applyFill="1" applyBorder="1" applyAlignment="1" applyProtection="1">
      <alignment horizontal="right" vertical="center"/>
    </xf>
    <xf numFmtId="0" fontId="4" fillId="2" borderId="18" xfId="0" applyFont="1" applyFill="1" applyBorder="1" applyAlignment="1" applyProtection="1">
      <alignment vertical="center"/>
    </xf>
    <xf numFmtId="0" fontId="4" fillId="2" borderId="21" xfId="0" applyFont="1" applyFill="1" applyBorder="1" applyAlignment="1" applyProtection="1">
      <alignment horizontal="right" vertical="center"/>
    </xf>
    <xf numFmtId="0" fontId="1" fillId="2" borderId="4" xfId="0" applyFont="1" applyFill="1" applyBorder="1" applyAlignment="1" applyProtection="1">
      <alignment horizontal="left" vertical="center"/>
    </xf>
    <xf numFmtId="0" fontId="4" fillId="0" borderId="16" xfId="0" applyFont="1" applyFill="1" applyBorder="1" applyAlignment="1" applyProtection="1">
      <alignment horizontal="left" vertical="center"/>
    </xf>
    <xf numFmtId="0" fontId="1" fillId="0" borderId="22" xfId="0" applyFont="1" applyBorder="1" applyAlignment="1" applyProtection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top"/>
    </xf>
    <xf numFmtId="0" fontId="0" fillId="0" borderId="4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0" borderId="14" xfId="0" applyFont="1" applyBorder="1" applyAlignment="1" applyProtection="1">
      <alignment horizontal="left" vertical="top"/>
    </xf>
    <xf numFmtId="0" fontId="1" fillId="0" borderId="24" xfId="0" applyFont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horizontal="left" vertical="center"/>
    </xf>
    <xf numFmtId="0" fontId="0" fillId="0" borderId="0" xfId="0" applyProtection="1"/>
    <xf numFmtId="0" fontId="0" fillId="2" borderId="20" xfId="0" applyFill="1" applyBorder="1" applyProtection="1"/>
    <xf numFmtId="0" fontId="0" fillId="2" borderId="18" xfId="0" applyFill="1" applyBorder="1" applyProtection="1"/>
    <xf numFmtId="0" fontId="0" fillId="2" borderId="21" xfId="0" applyFill="1" applyBorder="1" applyProtection="1"/>
    <xf numFmtId="0" fontId="0" fillId="2" borderId="23" xfId="0" applyFill="1" applyBorder="1" applyProtection="1"/>
    <xf numFmtId="0" fontId="0" fillId="2" borderId="4" xfId="0" applyFill="1" applyBorder="1" applyProtection="1"/>
    <xf numFmtId="0" fontId="0" fillId="2" borderId="24" xfId="0" applyFill="1" applyBorder="1" applyProtection="1"/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4" fillId="2" borderId="13" xfId="0" applyFont="1" applyFill="1" applyBorder="1" applyAlignment="1" applyProtection="1">
      <alignment horizontal="left" vertical="center"/>
    </xf>
    <xf numFmtId="0" fontId="4" fillId="2" borderId="14" xfId="0" applyFont="1" applyFill="1" applyBorder="1" applyAlignment="1" applyProtection="1">
      <alignment horizontal="left" vertical="center"/>
    </xf>
    <xf numFmtId="0" fontId="4" fillId="2" borderId="15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right" vertical="center"/>
    </xf>
    <xf numFmtId="0" fontId="0" fillId="0" borderId="2" xfId="0" applyBorder="1" applyProtection="1"/>
    <xf numFmtId="16" fontId="1" fillId="2" borderId="0" xfId="0" applyNumberFormat="1" applyFont="1" applyFill="1" applyBorder="1" applyAlignment="1" applyProtection="1">
      <alignment horizontal="left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left" vertical="top"/>
    </xf>
    <xf numFmtId="0" fontId="4" fillId="0" borderId="18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0" xfId="0" applyFont="1" applyFill="1" applyBorder="1" applyProtection="1"/>
    <xf numFmtId="0" fontId="4" fillId="2" borderId="16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right" vertical="center"/>
    </xf>
    <xf numFmtId="0" fontId="1" fillId="0" borderId="22" xfId="0" applyFont="1" applyBorder="1" applyAlignment="1" applyProtection="1">
      <alignment horizontal="left" vertical="top"/>
    </xf>
    <xf numFmtId="0" fontId="1" fillId="0" borderId="21" xfId="0" applyFont="1" applyBorder="1" applyAlignment="1" applyProtection="1">
      <alignment horizontal="left" vertical="center"/>
    </xf>
    <xf numFmtId="0" fontId="4" fillId="0" borderId="32" xfId="0" applyFont="1" applyFill="1" applyBorder="1" applyAlignment="1" applyProtection="1">
      <alignment horizontal="left" vertical="center"/>
    </xf>
    <xf numFmtId="0" fontId="4" fillId="0" borderId="20" xfId="0" applyFont="1" applyFill="1" applyBorder="1" applyAlignment="1" applyProtection="1">
      <alignment horizontal="left" vertical="center"/>
    </xf>
    <xf numFmtId="0" fontId="4" fillId="0" borderId="23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</xf>
    <xf numFmtId="0" fontId="6" fillId="0" borderId="19" xfId="0" applyFont="1" applyBorder="1" applyAlignment="1" applyProtection="1">
      <alignment horizontal="right"/>
    </xf>
    <xf numFmtId="0" fontId="1" fillId="2" borderId="22" xfId="0" applyFont="1" applyFill="1" applyBorder="1" applyAlignment="1" applyProtection="1">
      <alignment horizontal="left" vertical="center"/>
    </xf>
    <xf numFmtId="0" fontId="1" fillId="0" borderId="33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10" fillId="0" borderId="0" xfId="0" applyFont="1"/>
    <xf numFmtId="0" fontId="10" fillId="0" borderId="0" xfId="0" applyFont="1" applyFill="1"/>
    <xf numFmtId="0" fontId="4" fillId="2" borderId="40" xfId="0" applyFont="1" applyFill="1" applyBorder="1" applyAlignment="1" applyProtection="1">
      <alignment vertical="center"/>
    </xf>
    <xf numFmtId="0" fontId="4" fillId="2" borderId="41" xfId="0" applyFont="1" applyFill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10" fillId="0" borderId="39" xfId="0" applyFont="1" applyBorder="1" applyProtection="1">
      <protection locked="0"/>
    </xf>
    <xf numFmtId="0" fontId="11" fillId="0" borderId="38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Protection="1"/>
    <xf numFmtId="0" fontId="20" fillId="0" borderId="42" xfId="0" applyFont="1" applyBorder="1" applyAlignment="1">
      <alignment vertical="center" textRotation="90" wrapText="1"/>
    </xf>
    <xf numFmtId="0" fontId="23" fillId="2" borderId="16" xfId="0" applyFont="1" applyFill="1" applyBorder="1" applyAlignment="1" applyProtection="1">
      <alignment horizontal="left" vertical="center"/>
    </xf>
    <xf numFmtId="0" fontId="4" fillId="2" borderId="22" xfId="0" applyFont="1" applyFill="1" applyBorder="1" applyAlignment="1" applyProtection="1">
      <alignment vertical="center"/>
    </xf>
    <xf numFmtId="0" fontId="15" fillId="0" borderId="33" xfId="0" applyFont="1" applyBorder="1" applyAlignment="1" applyProtection="1">
      <alignment horizontal="center" vertical="top" wrapText="1"/>
      <protection locked="0"/>
    </xf>
    <xf numFmtId="0" fontId="15" fillId="0" borderId="33" xfId="0" applyFont="1" applyBorder="1" applyAlignment="1" applyProtection="1">
      <alignment horizontal="left" vertical="top" wrapText="1"/>
      <protection locked="0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3" xfId="0" applyFont="1" applyBorder="1" applyAlignment="1" applyProtection="1">
      <alignment horizontal="center" vertical="top" wrapText="1"/>
      <protection locked="0"/>
    </xf>
    <xf numFmtId="0" fontId="15" fillId="0" borderId="33" xfId="0" applyFont="1" applyBorder="1" applyAlignment="1" applyProtection="1">
      <alignment horizontal="left" vertical="top" wrapText="1"/>
      <protection locked="0"/>
    </xf>
    <xf numFmtId="0" fontId="15" fillId="0" borderId="17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textRotation="90" wrapText="1"/>
    </xf>
    <xf numFmtId="0" fontId="20" fillId="0" borderId="42" xfId="0" applyFont="1" applyBorder="1" applyAlignment="1">
      <alignment horizontal="center" vertical="center" textRotation="90" wrapText="1"/>
    </xf>
    <xf numFmtId="0" fontId="0" fillId="0" borderId="29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25" xfId="0" applyFont="1" applyFill="1" applyBorder="1" applyAlignment="1" applyProtection="1">
      <alignment horizontal="left" vertical="center"/>
      <protection locked="0"/>
    </xf>
    <xf numFmtId="14" fontId="4" fillId="0" borderId="41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left" vertical="center"/>
      <protection locked="0"/>
    </xf>
    <xf numFmtId="0" fontId="4" fillId="0" borderId="35" xfId="0" applyFont="1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14" fontId="4" fillId="0" borderId="37" xfId="0" applyNumberFormat="1" applyFont="1" applyBorder="1" applyAlignment="1" applyProtection="1">
      <alignment horizontal="center" vertical="center"/>
      <protection locked="0"/>
    </xf>
    <xf numFmtId="14" fontId="4" fillId="0" borderId="33" xfId="0" applyNumberFormat="1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 applyProtection="1">
      <alignment horizontal="left" vertical="center"/>
      <protection locked="0"/>
    </xf>
    <xf numFmtId="49" fontId="4" fillId="0" borderId="4" xfId="0" applyNumberFormat="1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14" fontId="4" fillId="3" borderId="1" xfId="0" applyNumberFormat="1" applyFont="1" applyFill="1" applyBorder="1" applyAlignment="1" applyProtection="1">
      <alignment horizontal="center" vertical="center"/>
      <protection locked="0"/>
    </xf>
    <xf numFmtId="14" fontId="4" fillId="3" borderId="2" xfId="0" applyNumberFormat="1" applyFont="1" applyFill="1" applyBorder="1" applyAlignment="1" applyProtection="1">
      <alignment horizontal="center" vertical="center"/>
      <protection locked="0"/>
    </xf>
    <xf numFmtId="14" fontId="4" fillId="3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top" wrapText="1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top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</cellXfs>
  <cellStyles count="1">
    <cellStyle name="Standard" xfId="0" builtinId="0"/>
  </cellStyles>
  <dxfs count="3">
    <dxf>
      <font>
        <color rgb="FFFF0000"/>
      </font>
      <fill>
        <patternFill>
          <bgColor rgb="FFFF0000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00B05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39222</xdr:colOff>
      <xdr:row>88</xdr:row>
      <xdr:rowOff>85725</xdr:rowOff>
    </xdr:from>
    <xdr:to>
      <xdr:col>22</xdr:col>
      <xdr:colOff>19051</xdr:colOff>
      <xdr:row>90</xdr:row>
      <xdr:rowOff>133349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1" y="14765431"/>
          <a:ext cx="990864" cy="451037"/>
        </a:xfrm>
        <a:prstGeom prst="rect">
          <a:avLst/>
        </a:prstGeom>
      </xdr:spPr>
    </xdr:pic>
    <xdr:clientData/>
  </xdr:twoCellAnchor>
  <xdr:twoCellAnchor>
    <xdr:from>
      <xdr:col>17</xdr:col>
      <xdr:colOff>177800</xdr:colOff>
      <xdr:row>87</xdr:row>
      <xdr:rowOff>6350</xdr:rowOff>
    </xdr:from>
    <xdr:to>
      <xdr:col>22</xdr:col>
      <xdr:colOff>128868</xdr:colOff>
      <xdr:row>91</xdr:row>
      <xdr:rowOff>1494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68800" y="14484350"/>
          <a:ext cx="1183715" cy="80196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19</xdr:col>
      <xdr:colOff>52388</xdr:colOff>
      <xdr:row>87</xdr:row>
      <xdr:rowOff>209550</xdr:rowOff>
    </xdr:from>
    <xdr:to>
      <xdr:col>20</xdr:col>
      <xdr:colOff>21432</xdr:colOff>
      <xdr:row>88</xdr:row>
      <xdr:rowOff>161925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4652963" y="12439650"/>
          <a:ext cx="216694" cy="200025"/>
        </a:xfrm>
        <a:prstGeom prst="straightConnector1">
          <a:avLst/>
        </a:prstGeom>
        <a:ln>
          <a:solidFill>
            <a:schemeClr val="tx1"/>
          </a:solidFill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170656</xdr:colOff>
      <xdr:row>87</xdr:row>
      <xdr:rowOff>210344</xdr:rowOff>
    </xdr:from>
    <xdr:to>
      <xdr:col>20</xdr:col>
      <xdr:colOff>19843</xdr:colOff>
      <xdr:row>88</xdr:row>
      <xdr:rowOff>162718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4771231" y="12440444"/>
          <a:ext cx="96837" cy="200024"/>
        </a:xfrm>
        <a:prstGeom prst="straightConnector1">
          <a:avLst/>
        </a:prstGeom>
        <a:ln>
          <a:solidFill>
            <a:schemeClr val="tx1"/>
          </a:solidFill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23812</xdr:colOff>
      <xdr:row>87</xdr:row>
      <xdr:rowOff>210344</xdr:rowOff>
    </xdr:from>
    <xdr:to>
      <xdr:col>20</xdr:col>
      <xdr:colOff>142875</xdr:colOff>
      <xdr:row>88</xdr:row>
      <xdr:rowOff>161925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4872037" y="12440444"/>
          <a:ext cx="119063" cy="199231"/>
        </a:xfrm>
        <a:prstGeom prst="straightConnector1">
          <a:avLst/>
        </a:prstGeom>
        <a:ln>
          <a:solidFill>
            <a:schemeClr val="tx1"/>
          </a:solidFill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19843</xdr:colOff>
      <xdr:row>87</xdr:row>
      <xdr:rowOff>206375</xdr:rowOff>
    </xdr:from>
    <xdr:to>
      <xdr:col>21</xdr:col>
      <xdr:colOff>57150</xdr:colOff>
      <xdr:row>88</xdr:row>
      <xdr:rowOff>161925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4868068" y="12436475"/>
          <a:ext cx="246857" cy="203200"/>
        </a:xfrm>
        <a:prstGeom prst="straightConnector1">
          <a:avLst/>
        </a:prstGeom>
        <a:ln>
          <a:solidFill>
            <a:schemeClr val="tx1"/>
          </a:solidFill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3"/>
  <sheetViews>
    <sheetView showGridLines="0" tabSelected="1" zoomScaleNormal="100" zoomScaleSheetLayoutView="120" zoomScalePageLayoutView="50" workbookViewId="0">
      <selection activeCell="Y10" sqref="Y10"/>
    </sheetView>
  </sheetViews>
  <sheetFormatPr baseColWidth="10" defaultColWidth="3.7109375" defaultRowHeight="15" x14ac:dyDescent="0.25"/>
  <cols>
    <col min="1" max="1" width="9" bestFit="1" customWidth="1"/>
    <col min="6" max="6" width="4.42578125" customWidth="1"/>
    <col min="8" max="8" width="4.140625" bestFit="1" customWidth="1"/>
    <col min="15" max="15" width="3.7109375" customWidth="1"/>
    <col min="21" max="21" width="4.140625" customWidth="1"/>
    <col min="22" max="22" width="3.5703125" customWidth="1"/>
    <col min="23" max="23" width="4.28515625" customWidth="1"/>
    <col min="24" max="24" width="2.5703125" customWidth="1"/>
    <col min="25" max="25" width="30.140625" bestFit="1" customWidth="1"/>
  </cols>
  <sheetData>
    <row r="1" spans="1:25" ht="57.75" customHeight="1" thickBot="1" x14ac:dyDescent="0.3">
      <c r="A1" s="184" t="s">
        <v>101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6"/>
      <c r="S1" s="187" t="s">
        <v>80</v>
      </c>
      <c r="T1" s="188"/>
      <c r="U1" s="188"/>
      <c r="V1" s="188"/>
      <c r="W1" s="189"/>
      <c r="X1" s="108" t="str">
        <f>CONCATENATE("Thank you for your request",CHAR(10),CHAR(10),"The Aria ",V8," is booked for you on the",TEXT(N8,"TT.MM.JJJJ")," from ", LEFT(Q8,2),":",RIGHT(LEFT(Q8,4),2)," to ",LEFT(RIGHT(Q8,4),2),":",RIGHT(Q8,2), CHAR(10),"The nozzle size is ", IF(D82&lt;&gt;"",70,IF(F82&lt;&gt;"",85,IF(H82&lt;&gt;"",100,IF(J82&lt;&gt;"",130,0)))),"µm ", CHAR(10),"The collection device is ",IF(K97&lt;&gt;"","15ml Falcons",IF(M97&lt;&gt;"","5ml Facstubes",IF(O97&lt;&gt;"","1,5ml Eppies",IF(Q97&lt;&gt;"","96 well plate",IF(S97&lt;&gt;"","24 well plate",IF(U97&lt;&gt;"","6 well plate",0)))))), CHAR(10), CHAR(10),"Best regards,")</f>
        <v>Thank you for your request
The Aria  is booked for you on theFilled in by from CF:FC to CF:FC
The nozzle size is 0µm 
The collection device is 0
Best regards,</v>
      </c>
      <c r="Y1" s="110" t="s">
        <v>24</v>
      </c>
    </row>
    <row r="2" spans="1:25" ht="24" thickBot="1" x14ac:dyDescent="0.3">
      <c r="A2" s="142" t="s">
        <v>105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4"/>
      <c r="X2" s="109" t="str">
        <f>CONCATENATE(TEXT(N8,"JJJJMMTT"),"-",Q8,"-",V8,"-",IF(D82="x","70",IF(F82="x","85",IF(H82="x","100",IF(J82="x","130")))),"-",IF(K97="x","15ml",IF(M97="x","5ml",IF(O97="x","Eppi",IF(Q97="x","96well",IF(S97="x","24well",IF(U97="x","6well")))))),"-",F8)</f>
        <v>Filled in by-CFFC--FALSCH-FALSCH-</v>
      </c>
      <c r="Y2" s="111" t="s">
        <v>24</v>
      </c>
    </row>
    <row r="3" spans="1:25" ht="7.5" customHeight="1" x14ac:dyDescent="0.25">
      <c r="A3" s="3"/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  <c r="X3" s="104">
        <f>IF(OR(R26&lt;&gt;"",R32&lt;&gt;"",R38&lt;&gt;"",R65&lt;&gt;"",T68&lt;&gt;"",T70&lt;&gt;"",T72&lt;&gt;""),1,0)</f>
        <v>0</v>
      </c>
    </row>
    <row r="4" spans="1:25" ht="16.5" customHeight="1" x14ac:dyDescent="0.25">
      <c r="A4" s="85"/>
      <c r="B4" s="46" t="s">
        <v>72</v>
      </c>
      <c r="C4" s="86"/>
      <c r="D4" s="86"/>
      <c r="E4" s="83" t="s">
        <v>10</v>
      </c>
      <c r="F4" s="100"/>
      <c r="G4" s="13"/>
      <c r="H4" s="8"/>
      <c r="I4" s="9" t="s">
        <v>48</v>
      </c>
      <c r="J4" s="10"/>
      <c r="K4" s="11"/>
      <c r="L4" s="11"/>
      <c r="M4" s="11"/>
      <c r="N4" s="10"/>
      <c r="O4" s="7"/>
      <c r="P4" s="9"/>
      <c r="Q4" s="9"/>
      <c r="R4" s="9" t="s">
        <v>10</v>
      </c>
      <c r="S4" s="99"/>
      <c r="T4" s="10"/>
      <c r="U4" s="9" t="s">
        <v>11</v>
      </c>
      <c r="V4" s="98"/>
      <c r="W4" s="12"/>
      <c r="X4" s="103"/>
    </row>
    <row r="5" spans="1:25" ht="7.5" customHeight="1" thickBot="1" x14ac:dyDescent="0.3">
      <c r="A5" s="79"/>
      <c r="B5" s="82"/>
      <c r="C5" s="82"/>
      <c r="D5" s="82"/>
      <c r="E5" s="82"/>
      <c r="F5" s="82"/>
      <c r="G5" s="13"/>
      <c r="H5" s="8"/>
      <c r="I5" s="9"/>
      <c r="J5" s="10"/>
      <c r="K5" s="11"/>
      <c r="L5" s="11"/>
      <c r="M5" s="11"/>
      <c r="N5" s="10"/>
      <c r="O5" s="13"/>
      <c r="P5" s="9"/>
      <c r="Q5" s="9"/>
      <c r="R5" s="9"/>
      <c r="S5" s="11"/>
      <c r="T5" s="10"/>
      <c r="U5" s="9"/>
      <c r="V5" s="11"/>
      <c r="W5" s="12"/>
      <c r="X5" s="103"/>
    </row>
    <row r="6" spans="1:25" ht="16.5" customHeight="1" thickBot="1" x14ac:dyDescent="0.3">
      <c r="A6" s="79"/>
      <c r="B6" s="9" t="s">
        <v>49</v>
      </c>
      <c r="C6" s="82"/>
      <c r="D6" s="82"/>
      <c r="E6" s="82"/>
      <c r="F6" s="82"/>
      <c r="G6" s="13"/>
      <c r="H6" s="8"/>
      <c r="I6" s="9"/>
      <c r="J6" s="10"/>
      <c r="K6" s="11"/>
      <c r="L6" s="11"/>
      <c r="M6" s="11"/>
      <c r="N6" s="10"/>
      <c r="O6" s="13"/>
      <c r="P6" s="9"/>
      <c r="Q6" s="9"/>
      <c r="R6" s="9"/>
      <c r="S6" s="86"/>
      <c r="T6" s="10"/>
      <c r="U6" s="9" t="s">
        <v>10</v>
      </c>
      <c r="V6" s="97"/>
      <c r="W6" s="12"/>
      <c r="X6" s="103">
        <f>IF(V6="",0,1)</f>
        <v>0</v>
      </c>
    </row>
    <row r="7" spans="1:25" ht="7.5" customHeight="1" thickBot="1" x14ac:dyDescent="0.3">
      <c r="A7" s="79"/>
      <c r="B7" s="9"/>
      <c r="C7" s="82"/>
      <c r="D7" s="82"/>
      <c r="E7" s="82"/>
      <c r="F7" s="82"/>
      <c r="G7" s="13"/>
      <c r="H7" s="8"/>
      <c r="I7" s="9"/>
      <c r="J7" s="10"/>
      <c r="K7" s="11"/>
      <c r="L7" s="11"/>
      <c r="M7" s="11"/>
      <c r="N7" s="10"/>
      <c r="O7" s="13"/>
      <c r="P7" s="9"/>
      <c r="Q7" s="9"/>
      <c r="R7" s="9"/>
      <c r="S7" s="11"/>
      <c r="T7" s="10"/>
      <c r="U7" s="9"/>
      <c r="V7" s="10"/>
      <c r="W7" s="12"/>
      <c r="X7" s="103"/>
    </row>
    <row r="8" spans="1:25" ht="16.5" customHeight="1" thickBot="1" x14ac:dyDescent="0.3">
      <c r="A8" s="79"/>
      <c r="B8" s="9" t="s">
        <v>56</v>
      </c>
      <c r="C8" s="82"/>
      <c r="D8" s="82"/>
      <c r="E8" s="82"/>
      <c r="F8" s="151"/>
      <c r="G8" s="152"/>
      <c r="H8" s="153"/>
      <c r="I8" s="9"/>
      <c r="J8" s="9"/>
      <c r="K8" s="9"/>
      <c r="L8" s="84"/>
      <c r="M8" s="9"/>
      <c r="N8" s="165" t="s">
        <v>75</v>
      </c>
      <c r="O8" s="166"/>
      <c r="P8" s="167"/>
      <c r="Q8" s="162" t="s">
        <v>73</v>
      </c>
      <c r="R8" s="163"/>
      <c r="S8" s="164"/>
      <c r="T8" s="102"/>
      <c r="U8" s="9" t="s">
        <v>63</v>
      </c>
      <c r="V8" s="101"/>
      <c r="W8" s="12"/>
      <c r="X8" s="104">
        <f>IF(F8="",0,1)</f>
        <v>0</v>
      </c>
    </row>
    <row r="9" spans="1:25" ht="7.5" customHeight="1" thickBot="1" x14ac:dyDescent="0.3">
      <c r="A9" s="14"/>
      <c r="B9" s="15"/>
      <c r="C9" s="15"/>
      <c r="D9" s="15"/>
      <c r="E9" s="8"/>
      <c r="F9" s="8"/>
      <c r="G9" s="8"/>
      <c r="H9" s="8"/>
      <c r="I9" s="8"/>
      <c r="J9" s="11"/>
      <c r="K9" s="11"/>
      <c r="L9" s="11"/>
      <c r="M9" s="11"/>
      <c r="N9" s="11"/>
      <c r="O9" s="78"/>
      <c r="P9" s="11"/>
      <c r="Q9" s="11"/>
      <c r="R9" s="11"/>
      <c r="S9" s="11"/>
      <c r="T9" s="11"/>
      <c r="U9" s="11"/>
      <c r="V9" s="11"/>
      <c r="W9" s="96"/>
      <c r="X9" s="104"/>
    </row>
    <row r="10" spans="1:25" ht="15.75" thickBot="1" x14ac:dyDescent="0.3">
      <c r="A10" s="17" t="s">
        <v>0</v>
      </c>
      <c r="B10" s="18"/>
      <c r="C10" s="18"/>
      <c r="D10" s="145"/>
      <c r="E10" s="146"/>
      <c r="F10" s="146"/>
      <c r="G10" s="146"/>
      <c r="H10" s="146"/>
      <c r="I10" s="146"/>
      <c r="J10" s="146"/>
      <c r="K10" s="147"/>
      <c r="L10" s="17" t="s">
        <v>59</v>
      </c>
      <c r="M10" s="18"/>
      <c r="N10" s="18"/>
      <c r="O10" s="18"/>
      <c r="P10" s="18"/>
      <c r="Q10" s="155" t="s">
        <v>78</v>
      </c>
      <c r="R10" s="155"/>
      <c r="S10" s="155"/>
      <c r="T10" s="158" t="s">
        <v>79</v>
      </c>
      <c r="U10" s="159"/>
      <c r="V10" s="160"/>
      <c r="W10" s="105"/>
      <c r="X10" s="104">
        <f>IF(AND(D10&lt;&gt;"",Q10&lt;&gt;"dd/mm/yyyy",T10&lt;&gt;"e.g. 1300-1400"),1,0)</f>
        <v>0</v>
      </c>
    </row>
    <row r="11" spans="1:25" x14ac:dyDescent="0.25">
      <c r="A11" s="19" t="s">
        <v>62</v>
      </c>
      <c r="B11" s="20"/>
      <c r="C11" s="20"/>
      <c r="D11" s="148"/>
      <c r="E11" s="149"/>
      <c r="F11" s="149"/>
      <c r="G11" s="149"/>
      <c r="H11" s="149"/>
      <c r="I11" s="149"/>
      <c r="J11" s="149"/>
      <c r="K11" s="150"/>
      <c r="L11" s="20" t="s">
        <v>60</v>
      </c>
      <c r="M11" s="20"/>
      <c r="N11" s="20"/>
      <c r="O11" s="20"/>
      <c r="P11" s="20"/>
      <c r="Q11" s="154"/>
      <c r="R11" s="154"/>
      <c r="S11" s="154"/>
      <c r="T11" s="161"/>
      <c r="U11" s="161"/>
      <c r="V11" s="161"/>
      <c r="W11" s="115"/>
      <c r="X11" s="104"/>
    </row>
    <row r="12" spans="1:25" x14ac:dyDescent="0.25">
      <c r="A12" s="73" t="s">
        <v>55</v>
      </c>
      <c r="B12" s="74"/>
      <c r="C12" s="75"/>
      <c r="D12" s="156"/>
      <c r="E12" s="157"/>
      <c r="F12" s="157"/>
      <c r="G12" s="157"/>
      <c r="H12" s="157"/>
      <c r="I12" s="157"/>
      <c r="J12" s="157"/>
      <c r="K12" s="157"/>
      <c r="L12" s="73" t="s">
        <v>61</v>
      </c>
      <c r="M12" s="74"/>
      <c r="N12" s="74"/>
      <c r="O12" s="74"/>
      <c r="P12" s="75"/>
      <c r="Q12" s="138"/>
      <c r="R12" s="138"/>
      <c r="S12" s="138"/>
      <c r="T12" s="139"/>
      <c r="U12" s="140"/>
      <c r="V12" s="141"/>
      <c r="W12" s="106"/>
      <c r="X12" s="104"/>
    </row>
    <row r="13" spans="1:25" ht="15.75" x14ac:dyDescent="0.25">
      <c r="A13" s="26" t="s">
        <v>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"/>
      <c r="X13" s="104"/>
    </row>
    <row r="14" spans="1:25" x14ac:dyDescent="0.25">
      <c r="A14" s="168"/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70"/>
      <c r="X14" s="103"/>
    </row>
    <row r="15" spans="1:25" x14ac:dyDescent="0.25">
      <c r="A15" s="171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3"/>
      <c r="X15" s="103"/>
    </row>
    <row r="16" spans="1:25" x14ac:dyDescent="0.25">
      <c r="A16" s="190"/>
      <c r="B16" s="191"/>
      <c r="C16" s="191"/>
      <c r="D16" s="191"/>
      <c r="E16" s="191"/>
      <c r="F16" s="191"/>
      <c r="G16" s="191"/>
      <c r="H16" s="191"/>
      <c r="I16" s="107"/>
      <c r="J16" s="107"/>
      <c r="K16" s="107"/>
      <c r="L16" s="107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5" t="s">
        <v>76</v>
      </c>
      <c r="X16" s="103"/>
    </row>
    <row r="17" spans="1:24" ht="15.75" x14ac:dyDescent="0.25">
      <c r="A17" s="26" t="s">
        <v>2</v>
      </c>
      <c r="B17" s="28"/>
      <c r="C17" s="28"/>
      <c r="D17" s="28"/>
      <c r="E17" s="28"/>
      <c r="F17" s="28"/>
      <c r="G17" s="28"/>
      <c r="H17" s="28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"/>
      <c r="X17" s="103"/>
    </row>
    <row r="18" spans="1:24" x14ac:dyDescent="0.25">
      <c r="A18" s="29" t="s">
        <v>3</v>
      </c>
      <c r="B18" s="30"/>
      <c r="C18" s="30"/>
      <c r="D18" s="30"/>
      <c r="E18" s="30"/>
      <c r="F18" s="30"/>
      <c r="G18" s="30"/>
      <c r="H18" s="31"/>
      <c r="I18" s="168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70"/>
      <c r="X18" s="103"/>
    </row>
    <row r="19" spans="1:24" x14ac:dyDescent="0.25">
      <c r="A19" s="21" t="s">
        <v>4</v>
      </c>
      <c r="B19" s="9"/>
      <c r="C19" s="9"/>
      <c r="D19" s="9"/>
      <c r="E19" s="9"/>
      <c r="F19" s="9"/>
      <c r="G19" s="9"/>
      <c r="H19" s="12"/>
      <c r="I19" s="171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3"/>
      <c r="X19" s="103"/>
    </row>
    <row r="20" spans="1:24" x14ac:dyDescent="0.25">
      <c r="A20" s="21" t="s">
        <v>77</v>
      </c>
      <c r="B20" s="9"/>
      <c r="C20" s="9"/>
      <c r="D20" s="9"/>
      <c r="E20" s="9"/>
      <c r="F20" s="9"/>
      <c r="G20" s="9"/>
      <c r="H20" s="12"/>
      <c r="I20" s="171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3"/>
      <c r="X20" s="103"/>
    </row>
    <row r="21" spans="1:24" x14ac:dyDescent="0.25">
      <c r="A21" s="21" t="s">
        <v>5</v>
      </c>
      <c r="B21" s="9"/>
      <c r="C21" s="9"/>
      <c r="D21" s="9"/>
      <c r="E21" s="9"/>
      <c r="F21" s="9"/>
      <c r="G21" s="9"/>
      <c r="H21" s="12"/>
      <c r="I21" s="171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3"/>
      <c r="X21" s="103"/>
    </row>
    <row r="22" spans="1:24" x14ac:dyDescent="0.25">
      <c r="A22" s="21" t="s">
        <v>6</v>
      </c>
      <c r="B22" s="9"/>
      <c r="C22" s="9"/>
      <c r="D22" s="9"/>
      <c r="E22" s="9"/>
      <c r="F22" s="9"/>
      <c r="G22" s="9"/>
      <c r="H22" s="12"/>
      <c r="I22" s="171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3"/>
      <c r="X22" s="103"/>
    </row>
    <row r="23" spans="1:24" x14ac:dyDescent="0.25">
      <c r="A23" s="32" t="s">
        <v>7</v>
      </c>
      <c r="B23" s="22"/>
      <c r="C23" s="22"/>
      <c r="D23" s="22"/>
      <c r="E23" s="22"/>
      <c r="F23" s="22"/>
      <c r="G23" s="22"/>
      <c r="H23" s="33"/>
      <c r="I23" s="129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1"/>
      <c r="X23" s="103"/>
    </row>
    <row r="24" spans="1:24" ht="15.75" x14ac:dyDescent="0.25">
      <c r="A24" s="34" t="s">
        <v>8</v>
      </c>
      <c r="B24" s="27"/>
      <c r="C24" s="27"/>
      <c r="D24" s="27"/>
      <c r="E24" s="27"/>
      <c r="F24" s="27"/>
      <c r="G24" s="27"/>
      <c r="H24" s="27"/>
      <c r="I24" s="27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103"/>
    </row>
    <row r="25" spans="1:24" ht="7.5" customHeight="1" thickBot="1" x14ac:dyDescent="0.3">
      <c r="A25" s="29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1"/>
      <c r="X25" s="103"/>
    </row>
    <row r="26" spans="1:24" ht="16.5" thickBot="1" x14ac:dyDescent="0.3">
      <c r="A26" s="21" t="s">
        <v>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82" t="s">
        <v>10</v>
      </c>
      <c r="R26" s="97"/>
      <c r="S26" s="82" t="s">
        <v>11</v>
      </c>
      <c r="T26" s="97"/>
      <c r="U26" s="9"/>
      <c r="V26" s="9"/>
      <c r="W26" s="12"/>
      <c r="X26" s="103">
        <f>IF(AND(R26="",T26=""),0,1)</f>
        <v>0</v>
      </c>
    </row>
    <row r="27" spans="1:24" ht="12" customHeight="1" x14ac:dyDescent="0.25">
      <c r="A27" s="114" t="s">
        <v>70</v>
      </c>
      <c r="B27" s="9"/>
      <c r="C27" s="9"/>
      <c r="D27" s="9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35"/>
      <c r="P27" s="35"/>
      <c r="Q27" s="35"/>
      <c r="R27" s="35"/>
      <c r="S27" s="22"/>
      <c r="T27" s="22"/>
      <c r="U27" s="22"/>
      <c r="V27" s="22"/>
      <c r="W27" s="33"/>
      <c r="X27" s="103"/>
    </row>
    <row r="28" spans="1:24" x14ac:dyDescent="0.25">
      <c r="A28" s="32" t="s">
        <v>12</v>
      </c>
      <c r="B28" s="22"/>
      <c r="C28" s="22"/>
      <c r="D28" s="33"/>
      <c r="E28" s="132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4"/>
      <c r="X28" s="103"/>
    </row>
    <row r="29" spans="1:24" x14ac:dyDescent="0.25">
      <c r="A29" s="135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7"/>
      <c r="X29" s="103"/>
    </row>
    <row r="30" spans="1:24" x14ac:dyDescent="0.25">
      <c r="A30" s="129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1"/>
      <c r="X30" s="103"/>
    </row>
    <row r="31" spans="1:24" ht="6" customHeight="1" thickBot="1" x14ac:dyDescent="0.3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1"/>
      <c r="X31" s="103"/>
    </row>
    <row r="32" spans="1:24" ht="16.5" thickBot="1" x14ac:dyDescent="0.3">
      <c r="A32" s="21" t="s">
        <v>13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82" t="s">
        <v>10</v>
      </c>
      <c r="R32" s="97"/>
      <c r="S32" s="82" t="s">
        <v>11</v>
      </c>
      <c r="T32" s="97"/>
      <c r="U32" s="9"/>
      <c r="V32" s="9"/>
      <c r="W32" s="12"/>
      <c r="X32" s="103">
        <f>IF(AND(R32="",T32=""),0,1)</f>
        <v>0</v>
      </c>
    </row>
    <row r="33" spans="1:24" ht="7.5" customHeight="1" x14ac:dyDescent="0.25">
      <c r="A33" s="21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82"/>
      <c r="P33" s="36"/>
      <c r="Q33" s="82"/>
      <c r="R33" s="82"/>
      <c r="S33" s="9"/>
      <c r="T33" s="9"/>
      <c r="U33" s="9"/>
      <c r="V33" s="9"/>
      <c r="W33" s="12"/>
      <c r="X33" s="103"/>
    </row>
    <row r="34" spans="1:24" x14ac:dyDescent="0.25">
      <c r="A34" s="32" t="s">
        <v>99</v>
      </c>
      <c r="B34" s="22"/>
      <c r="C34" s="22"/>
      <c r="D34" s="33"/>
      <c r="E34" s="37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9"/>
      <c r="X34" s="103"/>
    </row>
    <row r="35" spans="1:24" x14ac:dyDescent="0.25">
      <c r="A35" s="135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7"/>
      <c r="X35" s="103"/>
    </row>
    <row r="36" spans="1:24" x14ac:dyDescent="0.25">
      <c r="A36" s="129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1"/>
      <c r="X36" s="103"/>
    </row>
    <row r="37" spans="1:24" ht="7.5" customHeight="1" thickBot="1" x14ac:dyDescent="0.3">
      <c r="A37" s="40"/>
      <c r="B37" s="41"/>
      <c r="C37" s="41"/>
      <c r="D37" s="41"/>
      <c r="E37" s="41"/>
      <c r="F37" s="41"/>
      <c r="G37" s="41"/>
      <c r="H37" s="42"/>
      <c r="I37" s="43"/>
      <c r="J37" s="42"/>
      <c r="K37" s="42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4"/>
      <c r="X37" s="103"/>
    </row>
    <row r="38" spans="1:24" ht="19.5" customHeight="1" thickBot="1" x14ac:dyDescent="0.3">
      <c r="A38" s="194" t="s">
        <v>103</v>
      </c>
      <c r="B38" s="195"/>
      <c r="C38" s="195"/>
      <c r="D38" s="195"/>
      <c r="E38" s="195"/>
      <c r="F38" s="9"/>
      <c r="G38" s="9"/>
      <c r="H38" s="82"/>
      <c r="I38" s="82"/>
      <c r="J38" s="82"/>
      <c r="K38" s="82"/>
      <c r="L38" s="9"/>
      <c r="M38" s="9"/>
      <c r="N38" s="9"/>
      <c r="O38" s="9"/>
      <c r="P38" s="9"/>
      <c r="Q38" s="82" t="s">
        <v>10</v>
      </c>
      <c r="R38" s="97"/>
      <c r="S38" s="82" t="s">
        <v>11</v>
      </c>
      <c r="T38" s="97"/>
      <c r="U38" s="9"/>
      <c r="V38" s="9"/>
      <c r="W38" s="12"/>
      <c r="X38" s="103">
        <f>IF(AND(R38="",T38=""),0,1)</f>
        <v>0</v>
      </c>
    </row>
    <row r="39" spans="1:24" x14ac:dyDescent="0.25">
      <c r="A39" s="21" t="s">
        <v>14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12"/>
      <c r="X39" s="103"/>
    </row>
    <row r="40" spans="1:24" x14ac:dyDescent="0.25">
      <c r="A40" s="32" t="s">
        <v>104</v>
      </c>
      <c r="B40" s="22"/>
      <c r="C40" s="22"/>
      <c r="D40" s="22"/>
      <c r="E40" s="22"/>
      <c r="F40" s="22"/>
      <c r="G40" s="22"/>
      <c r="H40" s="32"/>
      <c r="I40" s="22"/>
      <c r="J40" s="22"/>
      <c r="K40" s="22"/>
      <c r="L40" s="22"/>
      <c r="M40" s="22"/>
      <c r="N40" s="22"/>
      <c r="O40" s="32"/>
      <c r="P40" s="22"/>
      <c r="Q40" s="22"/>
      <c r="R40" s="22"/>
      <c r="S40" s="22"/>
      <c r="T40" s="22"/>
      <c r="U40" s="22"/>
      <c r="V40" s="32"/>
      <c r="W40" s="39"/>
      <c r="X40" s="103"/>
    </row>
    <row r="41" spans="1:24" x14ac:dyDescent="0.25">
      <c r="A41" s="135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7"/>
      <c r="X41" s="103"/>
    </row>
    <row r="42" spans="1:24" x14ac:dyDescent="0.25">
      <c r="A42" s="174"/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6"/>
      <c r="X42" s="103"/>
    </row>
    <row r="43" spans="1:24" x14ac:dyDescent="0.25">
      <c r="A43" s="29" t="s">
        <v>15</v>
      </c>
      <c r="B43" s="30"/>
      <c r="C43" s="30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5"/>
      <c r="X43" s="103"/>
    </row>
    <row r="44" spans="1:24" x14ac:dyDescent="0.25">
      <c r="A44" s="32" t="s">
        <v>16</v>
      </c>
      <c r="B44" s="22"/>
      <c r="C44" s="33"/>
      <c r="D44" s="168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70"/>
      <c r="X44" s="103"/>
    </row>
    <row r="45" spans="1:24" x14ac:dyDescent="0.25">
      <c r="A45" s="135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7"/>
      <c r="X45" s="103"/>
    </row>
    <row r="46" spans="1:24" x14ac:dyDescent="0.25">
      <c r="A46" s="174"/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6"/>
      <c r="X46" s="103"/>
    </row>
    <row r="47" spans="1:24" ht="32.25" customHeight="1" x14ac:dyDescent="0.25">
      <c r="A47" s="118" t="s">
        <v>86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03"/>
    </row>
    <row r="48" spans="1:24" ht="36" customHeight="1" x14ac:dyDescent="0.25">
      <c r="A48" s="119" t="s">
        <v>87</v>
      </c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03"/>
    </row>
    <row r="49" spans="1:24" ht="30" customHeight="1" x14ac:dyDescent="0.25">
      <c r="A49" s="122" t="s">
        <v>81</v>
      </c>
      <c r="B49" s="122"/>
      <c r="C49" s="122"/>
      <c r="D49" s="122"/>
      <c r="E49" s="122" t="s">
        <v>82</v>
      </c>
      <c r="F49" s="122"/>
      <c r="G49" s="122"/>
      <c r="H49" s="122"/>
      <c r="I49" s="122" t="s">
        <v>83</v>
      </c>
      <c r="J49" s="122"/>
      <c r="K49" s="122"/>
      <c r="L49" s="122" t="s">
        <v>91</v>
      </c>
      <c r="M49" s="122"/>
      <c r="N49" s="122"/>
      <c r="O49" s="122"/>
      <c r="P49" s="122"/>
      <c r="Q49" s="122"/>
      <c r="R49" s="122"/>
      <c r="S49" s="122" t="s">
        <v>84</v>
      </c>
      <c r="T49" s="122"/>
      <c r="U49" s="122"/>
      <c r="V49" s="122"/>
      <c r="W49" s="122"/>
      <c r="X49" s="103"/>
    </row>
    <row r="50" spans="1:24" ht="121.5" customHeight="1" thickBot="1" x14ac:dyDescent="0.3">
      <c r="A50" s="123" t="s">
        <v>85</v>
      </c>
      <c r="B50" s="123"/>
      <c r="C50" s="123"/>
      <c r="D50" s="113" t="s">
        <v>88</v>
      </c>
      <c r="E50" s="124" t="s">
        <v>85</v>
      </c>
      <c r="F50" s="124"/>
      <c r="G50" s="124"/>
      <c r="H50" s="113" t="s">
        <v>88</v>
      </c>
      <c r="I50" s="124" t="s">
        <v>85</v>
      </c>
      <c r="J50" s="124"/>
      <c r="K50" s="124"/>
      <c r="L50" s="124" t="s">
        <v>85</v>
      </c>
      <c r="M50" s="124"/>
      <c r="N50" s="124"/>
      <c r="O50" s="113" t="s">
        <v>96</v>
      </c>
      <c r="P50" s="113" t="s">
        <v>97</v>
      </c>
      <c r="Q50" s="124" t="s">
        <v>90</v>
      </c>
      <c r="R50" s="124"/>
      <c r="S50" s="124" t="s">
        <v>89</v>
      </c>
      <c r="T50" s="124"/>
      <c r="U50" s="124"/>
      <c r="V50" s="124"/>
      <c r="W50" s="113" t="s">
        <v>88</v>
      </c>
      <c r="X50" s="103"/>
    </row>
    <row r="51" spans="1:24" ht="84" customHeight="1" thickBot="1" x14ac:dyDescent="0.3">
      <c r="A51" s="121" t="s">
        <v>92</v>
      </c>
      <c r="B51" s="121"/>
      <c r="C51" s="121"/>
      <c r="D51" s="116">
        <v>1</v>
      </c>
      <c r="E51" s="121"/>
      <c r="F51" s="121"/>
      <c r="G51" s="121"/>
      <c r="H51" s="116">
        <v>1</v>
      </c>
      <c r="I51" s="121"/>
      <c r="J51" s="121"/>
      <c r="K51" s="121"/>
      <c r="L51" s="121"/>
      <c r="M51" s="121"/>
      <c r="N51" s="121"/>
      <c r="O51" s="117"/>
      <c r="P51" s="116" t="s">
        <v>98</v>
      </c>
      <c r="Q51" s="120"/>
      <c r="R51" s="120"/>
      <c r="S51" s="120"/>
      <c r="T51" s="120"/>
      <c r="U51" s="120"/>
      <c r="V51" s="120"/>
      <c r="W51" s="116">
        <v>1</v>
      </c>
      <c r="X51" s="103"/>
    </row>
    <row r="52" spans="1:24" ht="15.75" customHeight="1" thickBot="1" x14ac:dyDescent="0.3">
      <c r="A52" s="121"/>
      <c r="B52" s="121"/>
      <c r="C52" s="121"/>
      <c r="D52" s="116">
        <v>1</v>
      </c>
      <c r="E52" s="121"/>
      <c r="F52" s="121"/>
      <c r="G52" s="121"/>
      <c r="H52" s="116">
        <v>1</v>
      </c>
      <c r="I52" s="121"/>
      <c r="J52" s="121"/>
      <c r="K52" s="121"/>
      <c r="L52" s="121"/>
      <c r="M52" s="121"/>
      <c r="N52" s="121"/>
      <c r="O52" s="117"/>
      <c r="P52" s="116" t="s">
        <v>98</v>
      </c>
      <c r="Q52" s="120"/>
      <c r="R52" s="120"/>
      <c r="S52" s="120"/>
      <c r="T52" s="120"/>
      <c r="U52" s="120"/>
      <c r="V52" s="120"/>
      <c r="W52" s="116">
        <v>1</v>
      </c>
      <c r="X52" s="103"/>
    </row>
    <row r="53" spans="1:24" ht="15.75" customHeight="1" thickBot="1" x14ac:dyDescent="0.3">
      <c r="A53" s="121"/>
      <c r="B53" s="121"/>
      <c r="C53" s="121"/>
      <c r="D53" s="116">
        <v>1</v>
      </c>
      <c r="E53" s="121"/>
      <c r="F53" s="121"/>
      <c r="G53" s="121"/>
      <c r="H53" s="116">
        <v>1</v>
      </c>
      <c r="I53" s="121"/>
      <c r="J53" s="121"/>
      <c r="K53" s="121"/>
      <c r="L53" s="121"/>
      <c r="M53" s="121"/>
      <c r="N53" s="121"/>
      <c r="O53" s="117"/>
      <c r="P53" s="116" t="s">
        <v>98</v>
      </c>
      <c r="Q53" s="120"/>
      <c r="R53" s="120"/>
      <c r="S53" s="120"/>
      <c r="T53" s="120"/>
      <c r="U53" s="120"/>
      <c r="V53" s="120"/>
      <c r="W53" s="116">
        <v>1</v>
      </c>
      <c r="X53" s="103"/>
    </row>
    <row r="54" spans="1:24" ht="7.5" customHeight="1" x14ac:dyDescent="0.25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</row>
    <row r="55" spans="1:24" x14ac:dyDescent="0.25">
      <c r="A55" s="13" t="s">
        <v>93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4" x14ac:dyDescent="0.25">
      <c r="A56" s="13" t="s">
        <v>94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4" x14ac:dyDescent="0.25">
      <c r="A57" s="13" t="s">
        <v>95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4" x14ac:dyDescent="0.25">
      <c r="A58" s="23" t="s">
        <v>46</v>
      </c>
      <c r="B58" s="24"/>
      <c r="C58" s="24"/>
      <c r="D58" s="24"/>
      <c r="E58" s="24"/>
      <c r="F58" s="24"/>
      <c r="G58" s="24"/>
      <c r="H58" s="24"/>
      <c r="I58" s="25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70"/>
      <c r="X58" s="103"/>
    </row>
    <row r="59" spans="1:24" x14ac:dyDescent="0.25">
      <c r="A59" s="135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7"/>
      <c r="X59" s="103"/>
    </row>
    <row r="60" spans="1:24" x14ac:dyDescent="0.25">
      <c r="A60" s="178"/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79"/>
      <c r="X60" s="103"/>
    </row>
    <row r="61" spans="1:24" ht="14.25" customHeight="1" x14ac:dyDescent="0.25">
      <c r="A61" s="174"/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6"/>
      <c r="X61" s="103"/>
    </row>
    <row r="62" spans="1:24" ht="14.25" customHeight="1" x14ac:dyDescent="0.25">
      <c r="A62" s="1"/>
      <c r="B62" s="1"/>
      <c r="C62" s="1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103"/>
    </row>
    <row r="63" spans="1:24" ht="15.75" x14ac:dyDescent="0.25">
      <c r="A63" s="34" t="s">
        <v>17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103"/>
    </row>
    <row r="64" spans="1:24" ht="16.5" thickBot="1" x14ac:dyDescent="0.3">
      <c r="A64" s="29" t="s">
        <v>44</v>
      </c>
      <c r="B64" s="41"/>
      <c r="C64" s="41"/>
      <c r="D64" s="41"/>
      <c r="E64" s="41"/>
      <c r="F64" s="41"/>
      <c r="G64" s="41"/>
      <c r="H64" s="42"/>
      <c r="I64" s="43"/>
      <c r="J64" s="42"/>
      <c r="K64" s="42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4"/>
      <c r="X64" s="103"/>
    </row>
    <row r="65" spans="1:24" ht="16.5" thickBot="1" x14ac:dyDescent="0.3">
      <c r="A65" s="21" t="s">
        <v>43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46"/>
      <c r="P65" s="46"/>
      <c r="Q65" s="82" t="s">
        <v>10</v>
      </c>
      <c r="R65" s="97"/>
      <c r="S65" s="82" t="s">
        <v>11</v>
      </c>
      <c r="T65" s="97"/>
      <c r="U65" s="9"/>
      <c r="V65" s="9"/>
      <c r="W65" s="12"/>
      <c r="X65" s="103">
        <f>IF(AND(R65="",T65=""),0,1)</f>
        <v>0</v>
      </c>
    </row>
    <row r="66" spans="1:24" x14ac:dyDescent="0.25">
      <c r="A66" s="21" t="s">
        <v>18</v>
      </c>
      <c r="B66" s="9"/>
      <c r="C66" s="9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7"/>
      <c r="X66" s="103"/>
    </row>
    <row r="67" spans="1:24" ht="7.5" customHeight="1" thickBot="1" x14ac:dyDescent="0.3">
      <c r="A67" s="29"/>
      <c r="B67" s="30"/>
      <c r="C67" s="30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9"/>
      <c r="X67" s="103"/>
    </row>
    <row r="68" spans="1:24" ht="16.5" thickBot="1" x14ac:dyDescent="0.3">
      <c r="A68" s="21" t="s">
        <v>19</v>
      </c>
      <c r="B68" s="9"/>
      <c r="C68" s="9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82" t="s">
        <v>10</v>
      </c>
      <c r="R68" s="97"/>
      <c r="S68" s="82" t="s">
        <v>11</v>
      </c>
      <c r="T68" s="97"/>
      <c r="U68" s="46"/>
      <c r="V68" s="46"/>
      <c r="W68" s="47"/>
      <c r="X68" s="103">
        <f>IF(AND(R68="",T68=""),0,1)</f>
        <v>0</v>
      </c>
    </row>
    <row r="69" spans="1:24" ht="16.5" thickBot="1" x14ac:dyDescent="0.3">
      <c r="A69" s="21" t="s">
        <v>74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46"/>
      <c r="P69" s="46"/>
      <c r="Q69" s="11"/>
      <c r="R69" s="9"/>
      <c r="S69" s="9"/>
      <c r="T69" s="9"/>
      <c r="U69" s="9"/>
      <c r="V69" s="9"/>
      <c r="W69" s="12"/>
      <c r="X69" s="103"/>
    </row>
    <row r="70" spans="1:24" ht="16.5" thickBot="1" x14ac:dyDescent="0.3">
      <c r="A70" s="21" t="s">
        <v>20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46"/>
      <c r="P70" s="46"/>
      <c r="Q70" s="82" t="s">
        <v>10</v>
      </c>
      <c r="R70" s="97"/>
      <c r="S70" s="82" t="s">
        <v>11</v>
      </c>
      <c r="T70" s="97"/>
      <c r="U70" s="9"/>
      <c r="V70" s="9"/>
      <c r="W70" s="47"/>
      <c r="X70" s="103">
        <f>IF(AND(R70="",T70=""),0,1)</f>
        <v>0</v>
      </c>
    </row>
    <row r="71" spans="1:24" ht="16.5" thickBot="1" x14ac:dyDescent="0.3">
      <c r="A71" s="2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46"/>
      <c r="P71" s="46"/>
      <c r="Q71" s="82"/>
      <c r="R71" s="9"/>
      <c r="S71" s="9"/>
      <c r="T71" s="9"/>
      <c r="U71" s="9"/>
      <c r="V71" s="9"/>
      <c r="W71" s="47"/>
      <c r="X71" s="103"/>
    </row>
    <row r="72" spans="1:24" ht="16.5" thickBot="1" x14ac:dyDescent="0.3">
      <c r="A72" s="21" t="s">
        <v>45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46"/>
      <c r="P72" s="46"/>
      <c r="Q72" s="82" t="s">
        <v>10</v>
      </c>
      <c r="R72" s="97"/>
      <c r="S72" s="82" t="s">
        <v>11</v>
      </c>
      <c r="T72" s="97"/>
      <c r="U72" s="9"/>
      <c r="V72" s="9"/>
      <c r="W72" s="47"/>
      <c r="X72" s="103">
        <f>IF(AND(R72="",T72=""),0,1)</f>
        <v>0</v>
      </c>
    </row>
    <row r="73" spans="1:24" ht="7.5" customHeight="1" x14ac:dyDescent="0.25">
      <c r="A73" s="32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16"/>
      <c r="X73" s="103"/>
    </row>
    <row r="74" spans="1:24" ht="15.7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103"/>
    </row>
    <row r="75" spans="1:24" ht="15.75" x14ac:dyDescent="0.25">
      <c r="A75" s="34" t="s">
        <v>21</v>
      </c>
      <c r="B75" s="27"/>
      <c r="C75" s="27"/>
      <c r="D75" s="27"/>
      <c r="E75" s="27"/>
      <c r="F75" s="27"/>
      <c r="G75" s="27"/>
      <c r="H75" s="27"/>
      <c r="I75" s="27"/>
      <c r="J75" s="2"/>
      <c r="K75" s="2"/>
      <c r="L75" s="2"/>
      <c r="M75" s="2"/>
      <c r="N75" s="2"/>
      <c r="O75" s="2"/>
      <c r="P75" s="2"/>
      <c r="Q75" s="27"/>
      <c r="R75" s="27"/>
      <c r="S75" s="27"/>
      <c r="T75" s="27"/>
      <c r="U75" s="27"/>
      <c r="V75" s="27"/>
      <c r="W75" s="2"/>
      <c r="X75" s="103"/>
    </row>
    <row r="76" spans="1:24" ht="15.75" x14ac:dyDescent="0.25">
      <c r="A76" s="29" t="s">
        <v>47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4"/>
      <c r="N76" s="41"/>
      <c r="O76" s="41"/>
      <c r="P76" s="41"/>
      <c r="Q76" s="41"/>
      <c r="R76" s="41"/>
      <c r="S76" s="41"/>
      <c r="T76" s="41"/>
      <c r="U76" s="41"/>
      <c r="V76" s="41"/>
      <c r="W76" s="44"/>
      <c r="X76" s="103"/>
    </row>
    <row r="77" spans="1:24" ht="15.75" x14ac:dyDescent="0.25">
      <c r="A77" s="32" t="s">
        <v>22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16"/>
      <c r="X77" s="103"/>
    </row>
    <row r="78" spans="1:24" ht="15.75" x14ac:dyDescent="0.25">
      <c r="A78" s="21" t="s">
        <v>23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12"/>
      <c r="N78" s="51"/>
      <c r="O78" s="133" t="s">
        <v>24</v>
      </c>
      <c r="P78" s="133"/>
      <c r="Q78" s="133"/>
      <c r="R78" s="133"/>
      <c r="S78" s="133"/>
      <c r="T78" s="133"/>
      <c r="U78" s="133"/>
      <c r="V78" s="133"/>
      <c r="W78" s="52"/>
      <c r="X78" s="103"/>
    </row>
    <row r="79" spans="1:24" ht="15.75" x14ac:dyDescent="0.25">
      <c r="A79" s="21" t="s">
        <v>25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12"/>
      <c r="N79" s="51"/>
      <c r="O79" s="128"/>
      <c r="P79" s="128"/>
      <c r="Q79" s="128"/>
      <c r="R79" s="128"/>
      <c r="S79" s="128"/>
      <c r="T79" s="128"/>
      <c r="U79" s="128"/>
      <c r="V79" s="128"/>
      <c r="W79" s="52"/>
      <c r="X79" s="103"/>
    </row>
    <row r="80" spans="1:24" ht="15.75" x14ac:dyDescent="0.25">
      <c r="A80" s="21" t="s">
        <v>26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12"/>
      <c r="N80" s="51"/>
      <c r="O80" s="128"/>
      <c r="P80" s="128"/>
      <c r="Q80" s="128"/>
      <c r="R80" s="128"/>
      <c r="S80" s="128"/>
      <c r="T80" s="128"/>
      <c r="U80" s="128"/>
      <c r="V80" s="128"/>
      <c r="W80" s="52"/>
      <c r="X80" s="103"/>
    </row>
    <row r="81" spans="1:24" ht="15.75" customHeight="1" thickBot="1" x14ac:dyDescent="0.3">
      <c r="A81" s="21" t="s">
        <v>27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12"/>
      <c r="N81" s="51"/>
      <c r="O81" s="128"/>
      <c r="P81" s="128"/>
      <c r="Q81" s="128"/>
      <c r="R81" s="128"/>
      <c r="S81" s="128"/>
      <c r="T81" s="128"/>
      <c r="U81" s="128"/>
      <c r="V81" s="128"/>
      <c r="W81" s="52"/>
      <c r="X81" s="103"/>
    </row>
    <row r="82" spans="1:24" ht="16.5" thickBot="1" x14ac:dyDescent="0.3">
      <c r="A82" s="21" t="s">
        <v>50</v>
      </c>
      <c r="B82" s="9"/>
      <c r="C82" s="9"/>
      <c r="D82" s="97"/>
      <c r="E82" s="9"/>
      <c r="F82" s="97"/>
      <c r="G82" s="9"/>
      <c r="H82" s="97"/>
      <c r="I82" s="9"/>
      <c r="J82" s="97"/>
      <c r="K82" s="9"/>
      <c r="L82" s="9"/>
      <c r="M82" s="12"/>
      <c r="N82" s="51"/>
      <c r="O82" s="1"/>
      <c r="P82" s="1"/>
      <c r="Q82" s="1"/>
      <c r="R82" s="1"/>
      <c r="S82" s="1"/>
      <c r="T82" s="1"/>
      <c r="U82" s="1"/>
      <c r="V82" s="1"/>
      <c r="W82" s="52"/>
      <c r="X82" s="103">
        <f>IF(AND(D82="",F82="",H82="",J82=""),0,1)</f>
        <v>0</v>
      </c>
    </row>
    <row r="83" spans="1:24" ht="15.75" x14ac:dyDescent="0.25">
      <c r="A83" s="32"/>
      <c r="B83" s="22"/>
      <c r="C83" s="22"/>
      <c r="D83" s="53" t="s">
        <v>54</v>
      </c>
      <c r="E83" s="53"/>
      <c r="F83" s="53" t="s">
        <v>53</v>
      </c>
      <c r="G83" s="53"/>
      <c r="H83" s="53" t="s">
        <v>52</v>
      </c>
      <c r="I83" s="53"/>
      <c r="J83" s="53" t="s">
        <v>51</v>
      </c>
      <c r="K83" s="35"/>
      <c r="L83" s="35"/>
      <c r="M83" s="54"/>
      <c r="N83" s="91"/>
      <c r="O83" s="92"/>
      <c r="P83" s="92"/>
      <c r="Q83" s="92"/>
      <c r="R83" s="93"/>
      <c r="S83" s="93"/>
      <c r="T83" s="93"/>
      <c r="U83" s="93"/>
      <c r="V83" s="93"/>
      <c r="W83" s="94"/>
      <c r="X83" s="103"/>
    </row>
    <row r="84" spans="1:24" ht="15.75" x14ac:dyDescent="0.25">
      <c r="A84" s="55" t="s">
        <v>28</v>
      </c>
      <c r="B84" s="55"/>
      <c r="C84" s="55"/>
      <c r="D84" s="55"/>
      <c r="E84" s="27"/>
      <c r="F84" s="27"/>
      <c r="G84" s="27"/>
      <c r="H84" s="27"/>
      <c r="I84" s="27"/>
      <c r="J84" s="27"/>
      <c r="K84" s="27"/>
      <c r="L84" s="27"/>
      <c r="M84" s="56"/>
      <c r="N84" s="56"/>
      <c r="O84" s="56"/>
      <c r="P84" s="27"/>
      <c r="Q84" s="27"/>
      <c r="R84" s="27"/>
      <c r="S84" s="27"/>
      <c r="T84" s="27"/>
      <c r="U84" s="27"/>
      <c r="V84" s="27"/>
      <c r="W84" s="27"/>
      <c r="X84" s="103"/>
    </row>
    <row r="85" spans="1:24" ht="15.75" x14ac:dyDescent="0.25">
      <c r="A85" s="29" t="s">
        <v>58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1"/>
      <c r="N85" s="90"/>
      <c r="O85" s="193"/>
      <c r="P85" s="193"/>
      <c r="Q85" s="193"/>
      <c r="R85" s="193"/>
      <c r="S85" s="193"/>
      <c r="T85" s="193"/>
      <c r="U85" s="193"/>
      <c r="V85" s="193"/>
      <c r="W85" s="88"/>
      <c r="X85" s="103"/>
    </row>
    <row r="86" spans="1:24" ht="15.75" x14ac:dyDescent="0.25">
      <c r="A86" s="32" t="s">
        <v>29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33"/>
      <c r="N86" s="51"/>
      <c r="O86" s="128"/>
      <c r="P86" s="128"/>
      <c r="Q86" s="128"/>
      <c r="R86" s="128"/>
      <c r="S86" s="128"/>
      <c r="T86" s="128"/>
      <c r="U86" s="128"/>
      <c r="V86" s="128"/>
      <c r="W86" s="52"/>
      <c r="X86" s="103"/>
    </row>
    <row r="87" spans="1:24" ht="3.75" customHeight="1" x14ac:dyDescent="0.25">
      <c r="A87" s="29"/>
      <c r="B87" s="30"/>
      <c r="C87" s="30"/>
      <c r="D87" s="31"/>
      <c r="E87" s="81"/>
      <c r="F87" s="81"/>
      <c r="G87" s="81"/>
      <c r="H87" s="81"/>
      <c r="I87" s="81"/>
      <c r="J87" s="81"/>
      <c r="K87" s="81"/>
      <c r="L87" s="81"/>
      <c r="M87" s="81"/>
      <c r="N87" s="1"/>
      <c r="O87" s="89"/>
      <c r="P87" s="89"/>
      <c r="Q87" s="89"/>
      <c r="R87" s="1"/>
      <c r="S87" s="1"/>
      <c r="T87" s="1"/>
      <c r="U87" s="1"/>
      <c r="V87" s="1"/>
      <c r="W87" s="52"/>
      <c r="X87" s="103"/>
    </row>
    <row r="88" spans="1:24" ht="15.75" x14ac:dyDescent="0.25">
      <c r="A88" s="21"/>
      <c r="B88" s="9" t="s">
        <v>30</v>
      </c>
      <c r="C88" s="9"/>
      <c r="D88" s="12"/>
      <c r="E88" s="51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45"/>
      <c r="S88" s="192" t="s">
        <v>31</v>
      </c>
      <c r="T88" s="192"/>
      <c r="U88" s="192"/>
      <c r="V88" s="192"/>
      <c r="W88" s="52"/>
      <c r="X88" s="103"/>
    </row>
    <row r="89" spans="1:24" ht="15.75" x14ac:dyDescent="0.25">
      <c r="A89" s="21"/>
      <c r="B89" s="9" t="s">
        <v>32</v>
      </c>
      <c r="C89" s="9"/>
      <c r="D89" s="12"/>
      <c r="E89" s="51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45"/>
      <c r="S89" s="45"/>
      <c r="T89" s="45"/>
      <c r="U89" s="45"/>
      <c r="V89" s="45"/>
      <c r="W89" s="52"/>
      <c r="X89" s="103"/>
    </row>
    <row r="90" spans="1:24" ht="15.75" x14ac:dyDescent="0.25">
      <c r="A90" s="21"/>
      <c r="B90" s="9" t="s">
        <v>33</v>
      </c>
      <c r="C90" s="9"/>
      <c r="D90" s="12"/>
      <c r="E90" s="51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45"/>
      <c r="S90" s="45"/>
      <c r="T90" s="45"/>
      <c r="U90" s="45"/>
      <c r="V90" s="45"/>
      <c r="W90" s="52"/>
      <c r="X90" s="103"/>
    </row>
    <row r="91" spans="1:24" ht="15.75" x14ac:dyDescent="0.25">
      <c r="A91" s="32"/>
      <c r="B91" s="22" t="s">
        <v>34</v>
      </c>
      <c r="C91" s="22"/>
      <c r="D91" s="33"/>
      <c r="E91" s="51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45"/>
      <c r="S91" s="45"/>
      <c r="T91" s="45"/>
      <c r="U91" s="45"/>
      <c r="V91" s="45"/>
      <c r="W91" s="52"/>
      <c r="X91" s="103"/>
    </row>
    <row r="92" spans="1:24" ht="15.75" x14ac:dyDescent="0.25">
      <c r="A92" s="57" t="s">
        <v>35</v>
      </c>
      <c r="B92" s="58"/>
      <c r="C92" s="58"/>
      <c r="D92" s="58"/>
      <c r="E92" s="58"/>
      <c r="F92" s="58"/>
      <c r="G92" s="58"/>
      <c r="H92" s="58"/>
      <c r="I92" s="59"/>
      <c r="J92" s="59"/>
      <c r="K92" s="59"/>
      <c r="L92" s="59"/>
      <c r="M92" s="59"/>
      <c r="N92" s="59"/>
      <c r="O92" s="60"/>
      <c r="P92" s="59"/>
      <c r="Q92" s="59"/>
      <c r="R92" s="59"/>
      <c r="S92" s="59"/>
      <c r="T92" s="59"/>
      <c r="U92" s="59"/>
      <c r="V92" s="59"/>
      <c r="W92" s="61"/>
      <c r="X92" s="103"/>
    </row>
    <row r="93" spans="1:24" ht="15.75" x14ac:dyDescent="0.25">
      <c r="A93" s="55" t="s">
        <v>36</v>
      </c>
      <c r="B93" s="55"/>
      <c r="C93" s="55"/>
      <c r="D93" s="55"/>
      <c r="E93" s="27"/>
      <c r="F93" s="27"/>
      <c r="G93" s="27"/>
      <c r="H93" s="27"/>
      <c r="I93" s="27"/>
      <c r="J93" s="27"/>
      <c r="K93" s="27"/>
      <c r="L93" s="27"/>
      <c r="M93" s="56"/>
      <c r="N93" s="56"/>
      <c r="O93" s="56"/>
      <c r="P93" s="27"/>
      <c r="Q93" s="27"/>
      <c r="R93" s="27"/>
      <c r="S93" s="27"/>
      <c r="T93" s="27"/>
      <c r="U93" s="27"/>
      <c r="V93" s="27"/>
      <c r="W93" s="27"/>
      <c r="X93" s="103"/>
    </row>
    <row r="94" spans="1:24" ht="15.75" x14ac:dyDescent="0.25">
      <c r="A94" s="29" t="s">
        <v>37</v>
      </c>
      <c r="B94" s="30"/>
      <c r="C94" s="48"/>
      <c r="D94" s="48"/>
      <c r="E94" s="48"/>
      <c r="F94" s="48"/>
      <c r="G94" s="30"/>
      <c r="H94" s="30"/>
      <c r="I94" s="30"/>
      <c r="J94" s="30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88"/>
      <c r="X94" s="103"/>
    </row>
    <row r="95" spans="1:24" ht="15.75" x14ac:dyDescent="0.25">
      <c r="A95" s="21" t="s">
        <v>38</v>
      </c>
      <c r="B95" s="9"/>
      <c r="C95" s="62"/>
      <c r="D95" s="62"/>
      <c r="E95" s="62"/>
      <c r="F95" s="62"/>
      <c r="G95" s="62"/>
      <c r="H95" s="62"/>
      <c r="I95" s="62"/>
      <c r="J95" s="9"/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87"/>
      <c r="X95" s="103"/>
    </row>
    <row r="96" spans="1:24" ht="7.5" customHeight="1" thickBot="1" x14ac:dyDescent="0.3">
      <c r="A96" s="21"/>
      <c r="B96" s="9"/>
      <c r="C96" s="62"/>
      <c r="D96" s="62"/>
      <c r="E96" s="62"/>
      <c r="F96" s="62"/>
      <c r="G96" s="62"/>
      <c r="H96" s="62"/>
      <c r="I96" s="62"/>
      <c r="J96" s="9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80"/>
      <c r="X96" s="103"/>
    </row>
    <row r="97" spans="1:24" ht="16.5" thickBot="1" x14ac:dyDescent="0.3">
      <c r="A97" s="21" t="s">
        <v>71</v>
      </c>
      <c r="B97" s="9"/>
      <c r="C97" s="9"/>
      <c r="D97" s="9"/>
      <c r="E97" s="9"/>
      <c r="F97" s="9"/>
      <c r="G97" s="9"/>
      <c r="H97" s="9"/>
      <c r="I97" s="9"/>
      <c r="J97" s="9"/>
      <c r="K97" s="97"/>
      <c r="L97" s="9"/>
      <c r="M97" s="97"/>
      <c r="N97" s="9"/>
      <c r="O97" s="97"/>
      <c r="P97" s="9"/>
      <c r="Q97" s="97"/>
      <c r="R97" s="9"/>
      <c r="S97" s="97"/>
      <c r="T97" s="9"/>
      <c r="U97" s="97"/>
      <c r="V97" s="9"/>
      <c r="W97" s="12"/>
      <c r="X97" s="103">
        <f>IF(AND(K97="",M97="",O97="",Q97="",S97="",U97=""),0,1)</f>
        <v>0</v>
      </c>
    </row>
    <row r="98" spans="1:24" x14ac:dyDescent="0.25">
      <c r="A98" s="22" t="s">
        <v>70</v>
      </c>
      <c r="B98" s="63"/>
      <c r="C98" s="22"/>
      <c r="D98" s="22"/>
      <c r="E98" s="22"/>
      <c r="F98" s="22"/>
      <c r="G98" s="76"/>
      <c r="H98" s="9"/>
      <c r="I98" s="76"/>
      <c r="J98" s="9"/>
      <c r="K98" s="9" t="s">
        <v>64</v>
      </c>
      <c r="L98" s="9"/>
      <c r="M98" s="9" t="s">
        <v>65</v>
      </c>
      <c r="N98" s="9"/>
      <c r="O98" s="9" t="s">
        <v>66</v>
      </c>
      <c r="P98" s="9"/>
      <c r="Q98" s="9" t="s">
        <v>68</v>
      </c>
      <c r="R98" s="9"/>
      <c r="S98" s="9" t="s">
        <v>67</v>
      </c>
      <c r="T98" s="9"/>
      <c r="U98" s="9" t="s">
        <v>69</v>
      </c>
      <c r="V98" s="9"/>
      <c r="W98" s="33"/>
      <c r="X98" s="103"/>
    </row>
    <row r="99" spans="1:24" x14ac:dyDescent="0.25">
      <c r="A99" s="64"/>
      <c r="B99" s="64"/>
      <c r="C99" s="64"/>
      <c r="D99" s="64"/>
      <c r="E99" s="64"/>
      <c r="F99" s="64"/>
      <c r="G99" s="64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103"/>
    </row>
    <row r="100" spans="1:24" ht="7.5" customHeight="1" thickBot="1" x14ac:dyDescent="0.3">
      <c r="A100" s="65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7"/>
      <c r="X100" s="103"/>
    </row>
    <row r="101" spans="1:24" ht="16.5" thickBot="1" x14ac:dyDescent="0.3">
      <c r="A101" s="21" t="s">
        <v>39</v>
      </c>
      <c r="B101" s="9"/>
      <c r="C101" s="9"/>
      <c r="D101" s="46"/>
      <c r="E101" s="97"/>
      <c r="F101" s="46"/>
      <c r="G101" s="9" t="s">
        <v>102</v>
      </c>
      <c r="H101" s="9"/>
      <c r="I101" s="12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7"/>
      <c r="U101" s="46"/>
      <c r="V101" s="46"/>
      <c r="W101" s="47"/>
      <c r="X101" s="103">
        <f>IF(AND(E101="",T101=""),0,1)</f>
        <v>0</v>
      </c>
    </row>
    <row r="102" spans="1:24" ht="7.5" customHeight="1" x14ac:dyDescent="0.25">
      <c r="A102" s="21"/>
      <c r="B102" s="9"/>
      <c r="C102" s="9"/>
      <c r="D102" s="46"/>
      <c r="E102" s="46"/>
      <c r="F102" s="46"/>
      <c r="G102" s="82"/>
      <c r="H102" s="46"/>
      <c r="I102" s="9"/>
      <c r="J102" s="46"/>
      <c r="K102" s="46"/>
      <c r="L102" s="46"/>
      <c r="M102" s="46"/>
      <c r="N102" s="46"/>
      <c r="O102" s="82"/>
      <c r="P102" s="46"/>
      <c r="Q102" s="9"/>
      <c r="R102" s="9"/>
      <c r="S102" s="9"/>
      <c r="T102" s="9"/>
      <c r="U102" s="46"/>
      <c r="V102" s="46"/>
      <c r="W102" s="47"/>
      <c r="X102" s="103"/>
    </row>
    <row r="103" spans="1:24" x14ac:dyDescent="0.25">
      <c r="A103" s="21" t="s">
        <v>40</v>
      </c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12"/>
      <c r="X103" s="103"/>
    </row>
    <row r="104" spans="1:24" ht="15.75" x14ac:dyDescent="0.25">
      <c r="A104" s="21" t="s">
        <v>41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13"/>
      <c r="Q104" s="9"/>
      <c r="R104" s="100"/>
      <c r="S104" s="9"/>
      <c r="T104" s="9"/>
      <c r="U104" s="9"/>
      <c r="V104" s="9"/>
      <c r="W104" s="12"/>
      <c r="X104" s="103"/>
    </row>
    <row r="105" spans="1:24" ht="7.5" customHeight="1" x14ac:dyDescent="0.25">
      <c r="A105" s="68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70"/>
      <c r="X105" s="103"/>
    </row>
    <row r="106" spans="1:24" ht="22.5" customHeight="1" x14ac:dyDescent="0.25">
      <c r="A106" s="71" t="s">
        <v>42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72" t="s">
        <v>57</v>
      </c>
      <c r="M106" s="71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103"/>
    </row>
    <row r="107" spans="1:24" x14ac:dyDescent="0.25">
      <c r="A107" s="181"/>
      <c r="B107" s="182"/>
      <c r="C107" s="182"/>
      <c r="D107" s="182"/>
      <c r="E107" s="182"/>
      <c r="F107" s="182"/>
      <c r="G107" s="182"/>
      <c r="H107" s="182"/>
      <c r="I107" s="182"/>
      <c r="J107" s="182"/>
      <c r="K107" s="183"/>
      <c r="L107" s="181"/>
      <c r="M107" s="182"/>
      <c r="N107" s="182"/>
      <c r="O107" s="182"/>
      <c r="P107" s="182"/>
      <c r="Q107" s="182"/>
      <c r="R107" s="182"/>
      <c r="S107" s="182"/>
      <c r="T107" s="182"/>
      <c r="U107" s="182"/>
      <c r="V107" s="182"/>
      <c r="W107" s="183"/>
      <c r="X107" s="103"/>
    </row>
    <row r="108" spans="1:24" x14ac:dyDescent="0.25">
      <c r="A108" s="125"/>
      <c r="B108" s="126"/>
      <c r="C108" s="126"/>
      <c r="D108" s="126"/>
      <c r="E108" s="126"/>
      <c r="F108" s="126"/>
      <c r="G108" s="126"/>
      <c r="H108" s="126"/>
      <c r="I108" s="126"/>
      <c r="J108" s="126"/>
      <c r="K108" s="127"/>
      <c r="L108" s="125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7"/>
      <c r="X108" s="103"/>
    </row>
    <row r="109" spans="1:24" x14ac:dyDescent="0.25">
      <c r="A109" s="125"/>
      <c r="B109" s="126"/>
      <c r="C109" s="126"/>
      <c r="D109" s="126"/>
      <c r="E109" s="126"/>
      <c r="F109" s="126"/>
      <c r="G109" s="126"/>
      <c r="H109" s="126"/>
      <c r="I109" s="126"/>
      <c r="J109" s="126"/>
      <c r="K109" s="127"/>
      <c r="L109" s="125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7"/>
      <c r="X109" s="103"/>
    </row>
    <row r="110" spans="1:24" x14ac:dyDescent="0.25">
      <c r="A110" s="125"/>
      <c r="B110" s="126"/>
      <c r="C110" s="126"/>
      <c r="D110" s="126"/>
      <c r="E110" s="126"/>
      <c r="F110" s="126"/>
      <c r="G110" s="126"/>
      <c r="H110" s="126"/>
      <c r="I110" s="126"/>
      <c r="J110" s="126"/>
      <c r="K110" s="127"/>
      <c r="L110" s="125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7"/>
      <c r="X110" s="103"/>
    </row>
    <row r="111" spans="1:24" x14ac:dyDescent="0.25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</row>
    <row r="112" spans="1:24" x14ac:dyDescent="0.25">
      <c r="A112" s="64"/>
      <c r="B112" s="177" t="s">
        <v>100</v>
      </c>
      <c r="C112" s="177"/>
      <c r="D112" s="177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  <c r="T112" s="177"/>
      <c r="U112" s="177"/>
      <c r="V112" s="177"/>
      <c r="W112" s="64"/>
    </row>
    <row r="113" spans="1:23" x14ac:dyDescent="0.25">
      <c r="A113" s="64"/>
      <c r="B113" s="177"/>
      <c r="C113" s="177"/>
      <c r="D113" s="177"/>
      <c r="E113" s="177"/>
      <c r="F113" s="177"/>
      <c r="G113" s="177"/>
      <c r="H113" s="177"/>
      <c r="I113" s="177"/>
      <c r="J113" s="177"/>
      <c r="K113" s="177"/>
      <c r="L113" s="177"/>
      <c r="M113" s="177"/>
      <c r="N113" s="177"/>
      <c r="O113" s="177"/>
      <c r="P113" s="177"/>
      <c r="Q113" s="177"/>
      <c r="R113" s="177"/>
      <c r="S113" s="177"/>
      <c r="T113" s="177"/>
      <c r="U113" s="177"/>
      <c r="V113" s="177"/>
      <c r="W113" s="64"/>
    </row>
  </sheetData>
  <sheetProtection selectLockedCells="1"/>
  <mergeCells count="92">
    <mergeCell ref="A1:R1"/>
    <mergeCell ref="S1:W1"/>
    <mergeCell ref="A16:H16"/>
    <mergeCell ref="F88:Q88"/>
    <mergeCell ref="S88:V88"/>
    <mergeCell ref="D44:W44"/>
    <mergeCell ref="A45:W45"/>
    <mergeCell ref="A42:W42"/>
    <mergeCell ref="A59:W59"/>
    <mergeCell ref="J58:W58"/>
    <mergeCell ref="O81:V81"/>
    <mergeCell ref="O85:V85"/>
    <mergeCell ref="O79:V79"/>
    <mergeCell ref="O80:V80"/>
    <mergeCell ref="A41:W41"/>
    <mergeCell ref="B112:V113"/>
    <mergeCell ref="A60:W60"/>
    <mergeCell ref="A61:W61"/>
    <mergeCell ref="F89:Q89"/>
    <mergeCell ref="F90:Q90"/>
    <mergeCell ref="F91:Q91"/>
    <mergeCell ref="K95:V95"/>
    <mergeCell ref="K94:V94"/>
    <mergeCell ref="L107:W107"/>
    <mergeCell ref="L108:W108"/>
    <mergeCell ref="L109:W109"/>
    <mergeCell ref="O78:V78"/>
    <mergeCell ref="L110:W110"/>
    <mergeCell ref="A107:K107"/>
    <mergeCell ref="A108:K108"/>
    <mergeCell ref="A109:K109"/>
    <mergeCell ref="A14:W14"/>
    <mergeCell ref="A15:W15"/>
    <mergeCell ref="A46:W46"/>
    <mergeCell ref="I22:W22"/>
    <mergeCell ref="A30:W30"/>
    <mergeCell ref="I23:W23"/>
    <mergeCell ref="I18:W18"/>
    <mergeCell ref="I19:W19"/>
    <mergeCell ref="I20:W20"/>
    <mergeCell ref="I21:W21"/>
    <mergeCell ref="A38:E38"/>
    <mergeCell ref="Q12:S12"/>
    <mergeCell ref="T12:V12"/>
    <mergeCell ref="A2:W2"/>
    <mergeCell ref="D10:K10"/>
    <mergeCell ref="D11:K11"/>
    <mergeCell ref="F8:H8"/>
    <mergeCell ref="Q11:S11"/>
    <mergeCell ref="Q10:S10"/>
    <mergeCell ref="D12:K12"/>
    <mergeCell ref="T10:V10"/>
    <mergeCell ref="T11:V11"/>
    <mergeCell ref="Q8:S8"/>
    <mergeCell ref="N8:P8"/>
    <mergeCell ref="A110:K110"/>
    <mergeCell ref="O86:V86"/>
    <mergeCell ref="A36:W36"/>
    <mergeCell ref="E28:W28"/>
    <mergeCell ref="A29:W29"/>
    <mergeCell ref="A35:W35"/>
    <mergeCell ref="I51:K51"/>
    <mergeCell ref="L51:N51"/>
    <mergeCell ref="Q51:R51"/>
    <mergeCell ref="S51:V51"/>
    <mergeCell ref="A52:C52"/>
    <mergeCell ref="E52:G52"/>
    <mergeCell ref="I52:K52"/>
    <mergeCell ref="L52:N52"/>
    <mergeCell ref="Q52:R52"/>
    <mergeCell ref="I50:K50"/>
    <mergeCell ref="L50:N50"/>
    <mergeCell ref="Q50:R50"/>
    <mergeCell ref="S50:V50"/>
    <mergeCell ref="A51:C51"/>
    <mergeCell ref="E51:G51"/>
    <mergeCell ref="A47:W47"/>
    <mergeCell ref="A48:W48"/>
    <mergeCell ref="S52:V52"/>
    <mergeCell ref="A53:C53"/>
    <mergeCell ref="E53:G53"/>
    <mergeCell ref="I53:K53"/>
    <mergeCell ref="L53:N53"/>
    <mergeCell ref="Q53:R53"/>
    <mergeCell ref="S53:V53"/>
    <mergeCell ref="A49:D49"/>
    <mergeCell ref="E49:H49"/>
    <mergeCell ref="I49:K49"/>
    <mergeCell ref="L49:R49"/>
    <mergeCell ref="S49:W49"/>
    <mergeCell ref="A50:C50"/>
    <mergeCell ref="E50:G50"/>
  </mergeCells>
  <conditionalFormatting sqref="X1">
    <cfRule type="expression" dxfId="2" priority="3">
      <formula>SUM(X6:X101)=13</formula>
    </cfRule>
  </conditionalFormatting>
  <conditionalFormatting sqref="S1:W1">
    <cfRule type="expression" dxfId="1" priority="2">
      <formula>SUM(X6:X101)=13</formula>
    </cfRule>
  </conditionalFormatting>
  <conditionalFormatting sqref="X2">
    <cfRule type="expression" dxfId="0" priority="1">
      <formula>$X$3=1</formula>
    </cfRule>
  </conditionalFormatting>
  <pageMargins left="0.7" right="0.7" top="0.78740157499999996" bottom="0.78740157499999996" header="0.3" footer="0.3"/>
  <pageSetup paperSize="9" scale="94" orientation="portrait" r:id="rId1"/>
  <rowBreaks count="2" manualBreakCount="2">
    <brk id="46" max="22" man="1"/>
    <brk id="73" max="22" man="1"/>
  </rowBreaks>
  <colBreaks count="1" manualBreakCount="1">
    <brk id="23" max="103" man="1"/>
  </colBreaks>
  <ignoredErrors>
    <ignoredError sqref="X1:X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agoddard</dc:creator>
  <cp:lastModifiedBy>Schütze, Kristian</cp:lastModifiedBy>
  <cp:lastPrinted>2022-02-03T15:16:43Z</cp:lastPrinted>
  <dcterms:created xsi:type="dcterms:W3CDTF">2020-02-18T15:02:48Z</dcterms:created>
  <dcterms:modified xsi:type="dcterms:W3CDTF">2025-03-06T18:29:57Z</dcterms:modified>
</cp:coreProperties>
</file>