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H\"/>
    </mc:Choice>
  </mc:AlternateContent>
  <xr:revisionPtr revIDLastSave="0" documentId="8_{F0C75C43-3231-4187-A50D-8174282DD730}" xr6:coauthVersionLast="36" xr6:coauthVersionMax="36" xr10:uidLastSave="{00000000-0000-0000-0000-000000000000}"/>
  <bookViews>
    <workbookView xWindow="0" yWindow="0" windowWidth="23880" windowHeight="13590" xr2:uid="{6971EF88-231E-43C3-911B-72085B50563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43" i="1" l="1"/>
</calcChain>
</file>

<file path=xl/sharedStrings.xml><?xml version="1.0" encoding="utf-8"?>
<sst xmlns="http://schemas.openxmlformats.org/spreadsheetml/2006/main" count="235" uniqueCount="161">
  <si>
    <t>Panel type</t>
  </si>
  <si>
    <t>Backbone order form   -   Mouse B-cells</t>
  </si>
  <si>
    <t>this is the latest order form from: https://www.cffc.uni-mainz.de/downloads/</t>
  </si>
  <si>
    <t>Yes</t>
  </si>
  <si>
    <t>minimum order volume per Antibody is 50µl    (first time order to test the Antibodies: 20µl)</t>
  </si>
  <si>
    <t>Customer code:</t>
  </si>
  <si>
    <t>Date (dd.mm.yy):</t>
  </si>
  <si>
    <t>order received</t>
  </si>
  <si>
    <t>Name</t>
  </si>
  <si>
    <t>Date</t>
  </si>
  <si>
    <t>(google calendar code)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</si>
  <si>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</si>
  <si>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</si>
  <si>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</si>
  <si>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</si>
  <si>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</si>
  <si>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</si>
  <si>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</si>
  <si>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</si>
  <si>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</si>
  <si>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</si>
  <si>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</si>
  <si>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</si>
  <si>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</si>
  <si>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</si>
  <si>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</si>
  <si>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1mB</t>
  </si>
  <si>
    <t>Ultra Violet 355 nm</t>
  </si>
  <si>
    <t>BUV395</t>
  </si>
  <si>
    <t>Drop In</t>
  </si>
  <si>
    <t>2mB</t>
  </si>
  <si>
    <t>BUV496</t>
  </si>
  <si>
    <t>IgM[b]</t>
  </si>
  <si>
    <t xml:space="preserve">Mouse IgG1, κ </t>
  </si>
  <si>
    <t xml:space="preserve">  AF6-78</t>
  </si>
  <si>
    <t>BD OptiBuild™</t>
  </si>
  <si>
    <t>3mB</t>
  </si>
  <si>
    <t>BUV563</t>
  </si>
  <si>
    <t>CD38</t>
  </si>
  <si>
    <t>Rat IgG2a, κ</t>
  </si>
  <si>
    <t>90/CD38</t>
  </si>
  <si>
    <t>4mB</t>
  </si>
  <si>
    <t>BUV615</t>
  </si>
  <si>
    <t>5mB</t>
  </si>
  <si>
    <t>BUV661</t>
  </si>
  <si>
    <t>CD1d</t>
  </si>
  <si>
    <t>Rat IgG2b, κ</t>
  </si>
  <si>
    <t>1B1</t>
  </si>
  <si>
    <t>BD</t>
  </si>
  <si>
    <t>6mB</t>
  </si>
  <si>
    <t>BUV737</t>
  </si>
  <si>
    <t>CD5</t>
  </si>
  <si>
    <t>53-7.3</t>
  </si>
  <si>
    <t>BD Horizon™</t>
  </si>
  <si>
    <t>7mB</t>
  </si>
  <si>
    <t>BUV805</t>
  </si>
  <si>
    <t>CD45</t>
  </si>
  <si>
    <t xml:space="preserve">  30-F11</t>
  </si>
  <si>
    <t>7mD</t>
  </si>
  <si>
    <t>8mB</t>
  </si>
  <si>
    <t xml:space="preserve">Violet
405 nm </t>
  </si>
  <si>
    <t>BV421</t>
  </si>
  <si>
    <t>TACI</t>
  </si>
  <si>
    <t xml:space="preserve">  8F10</t>
  </si>
  <si>
    <t>9mB</t>
  </si>
  <si>
    <t>BV480</t>
  </si>
  <si>
    <t>MHCII</t>
  </si>
  <si>
    <t>M5/114.15.2</t>
  </si>
  <si>
    <t xml:space="preserve">BD Horizon™ </t>
  </si>
  <si>
    <t>10mB</t>
  </si>
  <si>
    <t>BV570</t>
  </si>
  <si>
    <t>11mB</t>
  </si>
  <si>
    <t>BV605</t>
  </si>
  <si>
    <t>CD23</t>
  </si>
  <si>
    <t>Rat Anti-Mouse</t>
  </si>
  <si>
    <t xml:space="preserve"> B3B4</t>
  </si>
  <si>
    <t>Biolegend</t>
  </si>
  <si>
    <t>12mB</t>
  </si>
  <si>
    <t>BV650</t>
  </si>
  <si>
    <t>CD95</t>
  </si>
  <si>
    <t>Hamster  IgG2, λ2</t>
  </si>
  <si>
    <t xml:space="preserve">  Jo2</t>
  </si>
  <si>
    <t>13mB</t>
  </si>
  <si>
    <t>BV711</t>
  </si>
  <si>
    <t>IgA</t>
  </si>
  <si>
    <t>Rat IgG1, κ</t>
  </si>
  <si>
    <t xml:space="preserve">  C10-1 </t>
  </si>
  <si>
    <t>14mB</t>
  </si>
  <si>
    <t>BV750-P</t>
  </si>
  <si>
    <t>15mB</t>
  </si>
  <si>
    <t>BV786</t>
  </si>
  <si>
    <t>B220</t>
  </si>
  <si>
    <t xml:space="preserve">  RA3-6B2</t>
  </si>
  <si>
    <t>16mB</t>
  </si>
  <si>
    <t>Blue
488nm</t>
  </si>
  <si>
    <t>BB515</t>
  </si>
  <si>
    <t>17mB</t>
  </si>
  <si>
    <t>BB630</t>
  </si>
  <si>
    <t>18mB</t>
  </si>
  <si>
    <t>BB660-P</t>
  </si>
  <si>
    <t>19mB</t>
  </si>
  <si>
    <t>BB700</t>
  </si>
  <si>
    <t>IgD</t>
  </si>
  <si>
    <t>PerCP-Cy5.5</t>
  </si>
  <si>
    <t>11-26c-2a</t>
  </si>
  <si>
    <t>20mB</t>
  </si>
  <si>
    <t>BB790-P</t>
  </si>
  <si>
    <t>IgG1</t>
  </si>
  <si>
    <t>RB780</t>
  </si>
  <si>
    <t>A85-1</t>
  </si>
  <si>
    <t>21mB</t>
  </si>
  <si>
    <t>YellowGreen
561nm</t>
  </si>
  <si>
    <t>PE</t>
  </si>
  <si>
    <t>22mB</t>
  </si>
  <si>
    <t>PE-CF594</t>
  </si>
  <si>
    <t>CD93</t>
  </si>
  <si>
    <t xml:space="preserve"> AA4.1</t>
  </si>
  <si>
    <t>23mB</t>
  </si>
  <si>
    <t>PE-Cy5.5</t>
  </si>
  <si>
    <t>24mB</t>
  </si>
  <si>
    <t>PE-Cy7</t>
  </si>
  <si>
    <t>CD138</t>
  </si>
  <si>
    <t xml:space="preserve"> 281-2</t>
  </si>
  <si>
    <t>25mB</t>
  </si>
  <si>
    <t>BYG670-P</t>
  </si>
  <si>
    <t>26mB</t>
  </si>
  <si>
    <t>27mB</t>
  </si>
  <si>
    <t>28mB</t>
  </si>
  <si>
    <t>29mB</t>
  </si>
  <si>
    <t>Red
640nm</t>
  </si>
  <si>
    <t>APC</t>
  </si>
  <si>
    <t>30mB</t>
  </si>
  <si>
    <t>APC-R700</t>
  </si>
  <si>
    <t>CD19</t>
  </si>
  <si>
    <t>1D3</t>
  </si>
  <si>
    <t>31mB</t>
  </si>
  <si>
    <t>APC-Cy7</t>
  </si>
  <si>
    <t xml:space="preserve"> CD11b</t>
  </si>
  <si>
    <t xml:space="preserve"> APC-Cy7</t>
  </si>
  <si>
    <t xml:space="preserve">Rat IgG2b, κ </t>
  </si>
  <si>
    <t>M1/70</t>
  </si>
  <si>
    <t>BD Pharmingen™</t>
  </si>
  <si>
    <t>33mT</t>
  </si>
  <si>
    <t>32mB</t>
  </si>
  <si>
    <t>33mB</t>
  </si>
  <si>
    <t>CD90.2</t>
  </si>
  <si>
    <t xml:space="preserve"> APC-H7</t>
  </si>
  <si>
    <t>53-2.1</t>
  </si>
  <si>
    <t>34mB</t>
  </si>
  <si>
    <t xml:space="preserve"> € in total</t>
  </si>
  <si>
    <t>Enter your further request (e.g. Drop ins) in the list below</t>
  </si>
  <si>
    <t>Drop In e.g.</t>
  </si>
  <si>
    <t xml:space="preserve">Brilliant Stain Buffer Plus </t>
  </si>
  <si>
    <t>TrueStain FcX</t>
  </si>
  <si>
    <t>Antibodies that might be available from fomer panels but could be sold out :</t>
  </si>
  <si>
    <t> A85-1</t>
  </si>
  <si>
    <t>custom</t>
  </si>
  <si>
    <t>CD21/CD35</t>
  </si>
  <si>
    <t>PeCy7</t>
  </si>
  <si>
    <t>7E9</t>
  </si>
  <si>
    <t>Rev.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</si>
</sst>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4" borderId="1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/>
    </xf>
    <xf numFmtId="49" fontId="8" fillId="4" borderId="15" xfId="1" applyNumberFormat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left" vertical="center" wrapText="1"/>
    </xf>
    <xf numFmtId="0" fontId="8" fillId="4" borderId="16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1" fillId="6" borderId="18" xfId="1" applyNumberFormat="1" applyFont="1" applyFill="1" applyBorder="1" applyAlignment="1">
      <alignment horizontal="center" vertical="center" wrapText="1"/>
    </xf>
    <xf numFmtId="0" fontId="12" fillId="7" borderId="18" xfId="1" applyFont="1" applyFill="1" applyBorder="1" applyAlignment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49" fontId="12" fillId="0" borderId="18" xfId="1" applyNumberFormat="1" applyFont="1" applyBorder="1" applyAlignment="1">
      <alignment horizontal="center" vertical="center"/>
    </xf>
    <xf numFmtId="1" fontId="12" fillId="0" borderId="18" xfId="1" applyNumberFormat="1" applyFont="1" applyBorder="1" applyAlignment="1">
      <alignment horizontal="left" vertical="center"/>
    </xf>
    <xf numFmtId="0" fontId="12" fillId="0" borderId="18" xfId="1" applyFont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9" fontId="12" fillId="0" borderId="18" xfId="1" applyNumberFormat="1" applyFont="1" applyBorder="1" applyAlignment="1">
      <alignment horizontal="center" vertical="center"/>
    </xf>
    <xf numFmtId="165" fontId="12" fillId="0" borderId="19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11" fillId="6" borderId="5" xfId="1" applyNumberFormat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1" fontId="12" fillId="0" borderId="5" xfId="1" applyNumberFormat="1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9" fontId="12" fillId="0" borderId="5" xfId="1" applyNumberFormat="1" applyFont="1" applyBorder="1" applyAlignment="1">
      <alignment horizontal="center" vertical="center"/>
    </xf>
    <xf numFmtId="165" fontId="12" fillId="0" borderId="22" xfId="1" applyNumberFormat="1" applyFont="1" applyBorder="1" applyAlignment="1">
      <alignment horizontal="center" vertical="center"/>
    </xf>
    <xf numFmtId="49" fontId="11" fillId="6" borderId="23" xfId="1" applyNumberFormat="1" applyFont="1" applyFill="1" applyBorder="1" applyAlignment="1">
      <alignment horizontal="center" vertical="center" wrapText="1"/>
    </xf>
    <xf numFmtId="49" fontId="11" fillId="6" borderId="5" xfId="1" applyNumberFormat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/>
    </xf>
    <xf numFmtId="49" fontId="11" fillId="6" borderId="25" xfId="1" applyNumberFormat="1" applyFont="1" applyFill="1" applyBorder="1" applyAlignment="1">
      <alignment horizontal="center" vertical="center"/>
    </xf>
    <xf numFmtId="0" fontId="14" fillId="0" borderId="26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/>
    </xf>
    <xf numFmtId="49" fontId="12" fillId="0" borderId="26" xfId="1" applyNumberFormat="1" applyFont="1" applyBorder="1" applyAlignment="1">
      <alignment horizontal="center" vertical="center"/>
    </xf>
    <xf numFmtId="0" fontId="12" fillId="0" borderId="26" xfId="1" applyFont="1" applyBorder="1" applyAlignment="1">
      <alignment horizontal="left" vertical="center"/>
    </xf>
    <xf numFmtId="164" fontId="12" fillId="0" borderId="26" xfId="1" applyNumberFormat="1" applyFont="1" applyBorder="1" applyAlignment="1">
      <alignment horizontal="center" vertical="center"/>
    </xf>
    <xf numFmtId="0" fontId="12" fillId="7" borderId="26" xfId="1" applyFont="1" applyFill="1" applyBorder="1" applyAlignment="1">
      <alignment horizontal="center" vertical="center"/>
    </xf>
    <xf numFmtId="165" fontId="12" fillId="0" borderId="27" xfId="1" applyNumberFormat="1" applyFont="1" applyBorder="1" applyAlignment="1">
      <alignment horizontal="center" vertical="center"/>
    </xf>
    <xf numFmtId="49" fontId="11" fillId="9" borderId="29" xfId="1" applyNumberFormat="1" applyFont="1" applyFill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49" fontId="12" fillId="0" borderId="29" xfId="1" applyNumberFormat="1" applyFont="1" applyBorder="1" applyAlignment="1">
      <alignment horizontal="center" vertical="center"/>
    </xf>
    <xf numFmtId="1" fontId="12" fillId="0" borderId="29" xfId="1" applyNumberFormat="1" applyFont="1" applyBorder="1" applyAlignment="1">
      <alignment horizontal="left" vertical="center"/>
    </xf>
    <xf numFmtId="164" fontId="12" fillId="0" borderId="29" xfId="1" applyNumberFormat="1" applyFont="1" applyBorder="1" applyAlignment="1">
      <alignment horizontal="center" vertical="center"/>
    </xf>
    <xf numFmtId="0" fontId="12" fillId="7" borderId="29" xfId="1" applyFont="1" applyFill="1" applyBorder="1" applyAlignment="1">
      <alignment horizontal="center" vertical="center"/>
    </xf>
    <xf numFmtId="9" fontId="12" fillId="0" borderId="29" xfId="1" applyNumberFormat="1" applyFont="1" applyBorder="1" applyAlignment="1">
      <alignment horizontal="center" vertical="center"/>
    </xf>
    <xf numFmtId="165" fontId="12" fillId="0" borderId="30" xfId="1" applyNumberFormat="1" applyFont="1" applyBorder="1" applyAlignment="1">
      <alignment horizontal="center" vertical="center"/>
    </xf>
    <xf numFmtId="49" fontId="11" fillId="10" borderId="23" xfId="1" applyNumberFormat="1" applyFont="1" applyFill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164" fontId="13" fillId="0" borderId="5" xfId="1" applyNumberFormat="1" applyFont="1" applyBorder="1" applyAlignment="1">
      <alignment horizontal="center" vertical="center"/>
    </xf>
    <xf numFmtId="0" fontId="13" fillId="6" borderId="5" xfId="1" applyFont="1" applyFill="1" applyBorder="1" applyAlignment="1">
      <alignment horizontal="left" vertical="center"/>
    </xf>
    <xf numFmtId="49" fontId="11" fillId="10" borderId="5" xfId="1" applyNumberFormat="1" applyFont="1" applyFill="1" applyBorder="1" applyAlignment="1">
      <alignment horizontal="center" vertical="center" wrapText="1"/>
    </xf>
    <xf numFmtId="49" fontId="11" fillId="10" borderId="26" xfId="1" applyNumberFormat="1" applyFont="1" applyFill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49" fontId="13" fillId="0" borderId="26" xfId="1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left" vertical="center"/>
    </xf>
    <xf numFmtId="9" fontId="12" fillId="0" borderId="26" xfId="1" applyNumberFormat="1" applyFont="1" applyBorder="1" applyAlignment="1">
      <alignment horizontal="center" vertical="center"/>
    </xf>
    <xf numFmtId="49" fontId="11" fillId="12" borderId="23" xfId="1" applyNumberFormat="1" applyFont="1" applyFill="1" applyBorder="1" applyAlignment="1">
      <alignment horizontal="center" vertical="center" wrapText="1"/>
    </xf>
    <xf numFmtId="0" fontId="13" fillId="7" borderId="23" xfId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/>
    </xf>
    <xf numFmtId="1" fontId="13" fillId="0" borderId="23" xfId="1" applyNumberFormat="1" applyFont="1" applyBorder="1" applyAlignment="1">
      <alignment horizontal="left" vertical="center"/>
    </xf>
    <xf numFmtId="0" fontId="12" fillId="0" borderId="23" xfId="1" applyFont="1" applyBorder="1" applyAlignment="1">
      <alignment horizontal="center" vertical="center"/>
    </xf>
    <xf numFmtId="164" fontId="12" fillId="0" borderId="23" xfId="1" applyNumberFormat="1" applyFont="1" applyBorder="1" applyAlignment="1">
      <alignment horizontal="center" vertical="center"/>
    </xf>
    <xf numFmtId="0" fontId="12" fillId="7" borderId="23" xfId="1" applyFont="1" applyFill="1" applyBorder="1" applyAlignment="1">
      <alignment horizontal="center" vertical="center"/>
    </xf>
    <xf numFmtId="9" fontId="12" fillId="0" borderId="23" xfId="1" applyNumberFormat="1" applyFont="1" applyBorder="1" applyAlignment="1">
      <alignment horizontal="center" vertical="center"/>
    </xf>
    <xf numFmtId="49" fontId="11" fillId="12" borderId="5" xfId="1" applyNumberFormat="1" applyFont="1" applyFill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left" vertical="center"/>
    </xf>
    <xf numFmtId="49" fontId="11" fillId="12" borderId="5" xfId="1" applyNumberFormat="1" applyFont="1" applyFill="1" applyBorder="1" applyAlignment="1">
      <alignment horizontal="center" vertical="center"/>
    </xf>
    <xf numFmtId="0" fontId="13" fillId="0" borderId="5" xfId="1" quotePrefix="1" applyFont="1" applyBorder="1" applyAlignment="1">
      <alignment horizontal="center" vertical="center"/>
    </xf>
    <xf numFmtId="1" fontId="13" fillId="6" borderId="5" xfId="1" applyNumberFormat="1" applyFont="1" applyFill="1" applyBorder="1" applyAlignment="1">
      <alignment horizontal="left" vertical="center"/>
    </xf>
    <xf numFmtId="49" fontId="11" fillId="12" borderId="21" xfId="1" applyNumberFormat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49" fontId="13" fillId="0" borderId="21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left" vertical="center"/>
    </xf>
    <xf numFmtId="164" fontId="12" fillId="0" borderId="21" xfId="1" applyNumberFormat="1" applyFont="1" applyBorder="1" applyAlignment="1">
      <alignment horizontal="center" vertical="center"/>
    </xf>
    <xf numFmtId="0" fontId="12" fillId="7" borderId="21" xfId="1" applyFont="1" applyFill="1" applyBorder="1" applyAlignment="1">
      <alignment horizontal="center" vertical="center"/>
    </xf>
    <xf numFmtId="165" fontId="12" fillId="0" borderId="31" xfId="1" applyNumberFormat="1" applyFont="1" applyBorder="1" applyAlignment="1">
      <alignment horizontal="center" vertical="center"/>
    </xf>
    <xf numFmtId="49" fontId="11" fillId="14" borderId="29" xfId="1" applyNumberFormat="1" applyFont="1" applyFill="1" applyBorder="1" applyAlignment="1">
      <alignment horizontal="center" vertical="center" wrapText="1"/>
    </xf>
    <xf numFmtId="0" fontId="13" fillId="7" borderId="29" xfId="1" applyFont="1" applyFill="1" applyBorder="1" applyAlignment="1">
      <alignment horizontal="center" vertical="center"/>
    </xf>
    <xf numFmtId="0" fontId="13" fillId="0" borderId="29" xfId="1" applyFont="1" applyBorder="1" applyAlignment="1">
      <alignment horizontal="center" vertical="center" wrapText="1"/>
    </xf>
    <xf numFmtId="49" fontId="13" fillId="0" borderId="29" xfId="1" applyNumberFormat="1" applyFont="1" applyBorder="1" applyAlignment="1">
      <alignment horizontal="center" vertical="center"/>
    </xf>
    <xf numFmtId="1" fontId="13" fillId="0" borderId="29" xfId="1" applyNumberFormat="1" applyFont="1" applyBorder="1" applyAlignment="1">
      <alignment horizontal="left" vertical="center"/>
    </xf>
    <xf numFmtId="49" fontId="11" fillId="14" borderId="5" xfId="1" applyNumberFormat="1" applyFont="1" applyFill="1" applyBorder="1" applyAlignment="1">
      <alignment horizontal="center" vertical="center" wrapText="1"/>
    </xf>
    <xf numFmtId="49" fontId="11" fillId="14" borderId="23" xfId="1" applyNumberFormat="1" applyFont="1" applyFill="1" applyBorder="1" applyAlignment="1">
      <alignment horizontal="center" vertical="center" wrapText="1"/>
    </xf>
    <xf numFmtId="0" fontId="12" fillId="0" borderId="5" xfId="1" quotePrefix="1" applyFont="1" applyBorder="1" applyAlignment="1">
      <alignment horizontal="center" vertical="center"/>
    </xf>
    <xf numFmtId="165" fontId="12" fillId="0" borderId="32" xfId="1" applyNumberFormat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49" fontId="11" fillId="14" borderId="26" xfId="1" applyNumberFormat="1" applyFont="1" applyFill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49" fontId="11" fillId="16" borderId="23" xfId="1" applyNumberFormat="1" applyFont="1" applyFill="1" applyBorder="1" applyAlignment="1">
      <alignment horizontal="center" vertical="center"/>
    </xf>
    <xf numFmtId="49" fontId="12" fillId="0" borderId="23" xfId="1" applyNumberFormat="1" applyFont="1" applyBorder="1" applyAlignment="1">
      <alignment horizontal="center" vertical="center"/>
    </xf>
    <xf numFmtId="1" fontId="12" fillId="0" borderId="23" xfId="1" applyNumberFormat="1" applyFont="1" applyBorder="1" applyAlignment="1">
      <alignment horizontal="left" vertical="center"/>
    </xf>
    <xf numFmtId="49" fontId="11" fillId="1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49" fontId="11" fillId="16" borderId="21" xfId="1" applyNumberFormat="1" applyFont="1" applyFill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/>
    </xf>
    <xf numFmtId="49" fontId="12" fillId="0" borderId="21" xfId="1" applyNumberFormat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/>
    </xf>
    <xf numFmtId="9" fontId="12" fillId="0" borderId="21" xfId="1" applyNumberFormat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49" fontId="12" fillId="0" borderId="33" xfId="1" applyNumberFormat="1" applyFont="1" applyBorder="1" applyAlignment="1">
      <alignment horizontal="center" vertical="center"/>
    </xf>
    <xf numFmtId="0" fontId="12" fillId="0" borderId="33" xfId="1" applyFont="1" applyBorder="1" applyAlignment="1">
      <alignment horizontal="left" vertical="center"/>
    </xf>
    <xf numFmtId="0" fontId="13" fillId="0" borderId="33" xfId="1" applyFont="1" applyBorder="1" applyAlignment="1">
      <alignment horizontal="center" vertical="center"/>
    </xf>
    <xf numFmtId="1" fontId="12" fillId="0" borderId="33" xfId="1" applyNumberFormat="1" applyFont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7" borderId="0" xfId="1" applyFont="1" applyFill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1" fontId="12" fillId="7" borderId="35" xfId="0" applyNumberFormat="1" applyFont="1" applyFill="1" applyBorder="1" applyAlignment="1">
      <alignment horizontal="center" vertical="center"/>
    </xf>
    <xf numFmtId="9" fontId="12" fillId="0" borderId="36" xfId="0" applyNumberFormat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/>
    </xf>
    <xf numFmtId="1" fontId="12" fillId="7" borderId="5" xfId="0" applyNumberFormat="1" applyFont="1" applyFill="1" applyBorder="1" applyAlignment="1">
      <alignment horizontal="center" vertical="center"/>
    </xf>
    <xf numFmtId="9" fontId="12" fillId="0" borderId="38" xfId="1" applyNumberFormat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49" fontId="12" fillId="0" borderId="5" xfId="1" applyNumberFormat="1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0" fontId="12" fillId="0" borderId="38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0" fontId="12" fillId="0" borderId="26" xfId="1" applyFont="1" applyBorder="1" applyAlignment="1">
      <alignment vertical="center"/>
    </xf>
    <xf numFmtId="49" fontId="12" fillId="0" borderId="26" xfId="1" applyNumberFormat="1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" fontId="12" fillId="7" borderId="26" xfId="0" applyNumberFormat="1" applyFont="1" applyFill="1" applyBorder="1" applyAlignment="1">
      <alignment horizontal="center" vertical="center"/>
    </xf>
    <xf numFmtId="0" fontId="12" fillId="0" borderId="40" xfId="1" applyFont="1" applyBorder="1" applyAlignment="1">
      <alignment vertical="center"/>
    </xf>
    <xf numFmtId="165" fontId="12" fillId="0" borderId="41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8" fillId="5" borderId="17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8" borderId="28" xfId="1" applyFont="1" applyFill="1" applyBorder="1" applyAlignment="1">
      <alignment horizontal="center" vertical="center" wrapText="1"/>
    </xf>
    <xf numFmtId="0" fontId="8" fillId="8" borderId="20" xfId="1" applyFont="1" applyFill="1" applyBorder="1" applyAlignment="1">
      <alignment horizontal="center" vertical="center" wrapText="1"/>
    </xf>
    <xf numFmtId="0" fontId="8" fillId="8" borderId="24" xfId="1" applyFont="1" applyFill="1" applyBorder="1" applyAlignment="1">
      <alignment horizontal="center" vertical="center" wrapText="1"/>
    </xf>
    <xf numFmtId="0" fontId="8" fillId="11" borderId="28" xfId="1" applyFont="1" applyFill="1" applyBorder="1" applyAlignment="1">
      <alignment horizontal="center" vertical="center" wrapText="1"/>
    </xf>
    <xf numFmtId="0" fontId="8" fillId="11" borderId="20" xfId="1" applyFont="1" applyFill="1" applyBorder="1" applyAlignment="1">
      <alignment horizontal="center" vertical="center" wrapText="1"/>
    </xf>
    <xf numFmtId="0" fontId="8" fillId="11" borderId="24" xfId="1" applyFont="1" applyFill="1" applyBorder="1" applyAlignment="1">
      <alignment horizontal="center" vertical="center" wrapText="1"/>
    </xf>
    <xf numFmtId="0" fontId="8" fillId="13" borderId="28" xfId="1" applyFont="1" applyFill="1" applyBorder="1" applyAlignment="1">
      <alignment horizontal="center" vertical="center" wrapText="1"/>
    </xf>
    <xf numFmtId="0" fontId="8" fillId="13" borderId="20" xfId="1" applyFont="1" applyFill="1" applyBorder="1" applyAlignment="1">
      <alignment horizontal="center" vertical="center" wrapText="1"/>
    </xf>
    <xf numFmtId="0" fontId="8" fillId="13" borderId="24" xfId="1" applyFont="1" applyFill="1" applyBorder="1" applyAlignment="1">
      <alignment horizontal="center" vertical="center" wrapText="1"/>
    </xf>
    <xf numFmtId="0" fontId="8" fillId="15" borderId="28" xfId="1" applyFont="1" applyFill="1" applyBorder="1" applyAlignment="1">
      <alignment horizontal="center" vertical="center" wrapText="1"/>
    </xf>
    <xf numFmtId="0" fontId="8" fillId="15" borderId="20" xfId="1" applyFont="1" applyFill="1" applyBorder="1" applyAlignment="1">
      <alignment horizontal="center" vertical="center" wrapText="1"/>
    </xf>
    <xf numFmtId="0" fontId="8" fillId="15" borderId="24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EA056BEE-7588-4414-9922-C6E21B66BC27}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4AC4-643B-4E0D-AD38-2ECF5C384FD4}">
  <dimension ref="A1:S66"/>
  <sheetViews>
    <sheetView tabSelected="1" topLeftCell="A19" workbookViewId="0">
      <selection activeCell="L53" sqref="L53"/>
    </sheetView>
  </sheetViews>
  <sheetFormatPr baseColWidth="10" defaultColWidth="11.42578125" defaultRowHeight="14.25" x14ac:dyDescent="0.25"/>
  <cols>
    <col min="1" max="1" width="8.140625" style="44" bestFit="1" customWidth="1"/>
    <col min="2" max="2" width="12.42578125" style="44" customWidth="1"/>
    <col min="3" max="3" width="17.42578125" style="44" customWidth="1"/>
    <col min="4" max="4" width="16.85546875" style="44" customWidth="1"/>
    <col min="5" max="5" width="12.85546875" style="44" customWidth="1"/>
    <col min="6" max="6" width="17.140625" style="44" customWidth="1"/>
    <col min="7" max="7" width="13.7109375" style="185" customWidth="1"/>
    <col min="8" max="8" width="14.140625" style="186" customWidth="1"/>
    <col min="9" max="9" width="10.42578125" style="44" customWidth="1"/>
    <col min="10" max="10" width="11.85546875" style="44" customWidth="1"/>
    <col min="11" max="11" width="10.85546875" style="44" customWidth="1"/>
    <col min="12" max="12" width="12.85546875" style="44" customWidth="1"/>
    <col min="13" max="13" width="10.85546875" style="44" customWidth="1"/>
    <col min="14" max="15" width="12.140625" style="44" customWidth="1"/>
    <col min="16" max="16" width="11.42578125" style="55"/>
    <col min="17" max="17" width="17.42578125" style="44" customWidth="1"/>
    <col min="18" max="18" width="14.140625" style="44" customWidth="1"/>
    <col min="19" max="16384" width="11.42578125" style="44"/>
  </cols>
  <sheetData>
    <row r="1" spans="1:19" s="8" customFormat="1" ht="28.5" customHeight="1" x14ac:dyDescent="0.25">
      <c r="A1" s="1" t="s">
        <v>0</v>
      </c>
      <c r="B1" s="2"/>
      <c r="C1" s="3"/>
      <c r="D1" s="3"/>
      <c r="E1" s="3"/>
      <c r="F1" s="3"/>
      <c r="G1" s="4" t="s">
        <v>1</v>
      </c>
      <c r="H1" s="3"/>
      <c r="I1" s="3"/>
      <c r="J1" s="3"/>
      <c r="K1" s="3"/>
      <c r="L1" s="3"/>
      <c r="M1" s="3"/>
      <c r="N1" s="5"/>
      <c r="O1" s="6" t="s">
        <v>160</v>
      </c>
      <c r="P1" s="7"/>
      <c r="S1" s="9"/>
    </row>
    <row r="2" spans="1:19" s="8" customFormat="1" ht="29.25" customHeight="1" x14ac:dyDescent="0.25">
      <c r="A2" s="8">
        <v>2</v>
      </c>
      <c r="B2" s="10"/>
      <c r="C2" s="11" t="s">
        <v>2</v>
      </c>
      <c r="D2" s="12"/>
      <c r="E2" s="12"/>
      <c r="F2" s="12"/>
      <c r="G2" s="13"/>
      <c r="H2" s="12"/>
      <c r="I2" s="14"/>
      <c r="J2" s="14"/>
      <c r="K2" s="14"/>
      <c r="L2" s="12"/>
      <c r="M2" s="15" t="s">
        <v>3</v>
      </c>
      <c r="N2" s="16" t="s">
        <v>3</v>
      </c>
      <c r="O2" s="17"/>
      <c r="P2" s="7"/>
      <c r="S2" s="9"/>
    </row>
    <row r="3" spans="1:19" s="8" customFormat="1" ht="7.5" customHeight="1" x14ac:dyDescent="0.25">
      <c r="B3" s="10"/>
      <c r="C3" s="11"/>
      <c r="D3" s="12"/>
      <c r="E3" s="12"/>
      <c r="F3" s="12"/>
      <c r="G3" s="13"/>
      <c r="H3" s="12"/>
      <c r="I3" s="14"/>
      <c r="J3" s="14"/>
      <c r="K3" s="14"/>
      <c r="L3" s="12"/>
      <c r="M3" s="15"/>
      <c r="N3" s="14"/>
      <c r="O3" s="17"/>
      <c r="P3" s="7"/>
      <c r="S3" s="9"/>
    </row>
    <row r="4" spans="1:19" s="8" customFormat="1" ht="18.75" customHeight="1" x14ac:dyDescent="0.25">
      <c r="B4" s="10"/>
      <c r="C4" s="18" t="s">
        <v>4</v>
      </c>
      <c r="D4" s="12"/>
      <c r="E4" s="12"/>
      <c r="F4" s="12"/>
      <c r="G4" s="13"/>
      <c r="H4" s="12"/>
      <c r="I4" s="12"/>
      <c r="J4" s="12"/>
      <c r="K4" s="19"/>
      <c r="L4" s="19"/>
      <c r="M4" s="19"/>
      <c r="N4" s="20"/>
      <c r="O4" s="21"/>
      <c r="P4" s="7"/>
      <c r="S4" s="9"/>
    </row>
    <row r="5" spans="1:19" s="8" customFormat="1" ht="12.75" customHeight="1" x14ac:dyDescent="0.25">
      <c r="B5" s="10"/>
      <c r="C5" s="18"/>
      <c r="D5" s="12"/>
      <c r="E5" s="12"/>
      <c r="F5" s="12"/>
      <c r="G5" s="13"/>
      <c r="H5" s="12"/>
      <c r="I5" s="12"/>
      <c r="J5" s="12"/>
      <c r="L5" s="19"/>
      <c r="M5" s="19"/>
      <c r="N5" s="20"/>
      <c r="O5" s="21"/>
      <c r="P5" s="7"/>
    </row>
    <row r="6" spans="1:19" s="8" customFormat="1" ht="21" customHeight="1" x14ac:dyDescent="0.25">
      <c r="B6" s="22"/>
      <c r="C6" s="23" t="s">
        <v>5</v>
      </c>
      <c r="D6" s="24"/>
      <c r="E6" s="12"/>
      <c r="F6" s="25" t="s">
        <v>6</v>
      </c>
      <c r="G6" s="26"/>
      <c r="H6" s="12"/>
      <c r="I6" s="27" t="s">
        <v>7</v>
      </c>
      <c r="J6" s="12"/>
      <c r="K6" s="28" t="s">
        <v>8</v>
      </c>
      <c r="L6" s="28"/>
      <c r="M6" s="28"/>
      <c r="N6" s="28" t="s">
        <v>9</v>
      </c>
      <c r="O6" s="29"/>
      <c r="P6" s="7"/>
    </row>
    <row r="7" spans="1:19" s="8" customFormat="1" ht="14.25" customHeight="1" thickBot="1" x14ac:dyDescent="0.3">
      <c r="B7" s="30"/>
      <c r="C7" s="31" t="s">
        <v>10</v>
      </c>
      <c r="D7" s="32"/>
      <c r="E7" s="32"/>
      <c r="F7" s="32"/>
      <c r="G7" s="33"/>
      <c r="H7" s="32"/>
      <c r="I7" s="32"/>
      <c r="J7" s="32"/>
      <c r="K7" s="32"/>
      <c r="L7" s="32"/>
      <c r="M7" s="32"/>
      <c r="N7" s="32"/>
      <c r="O7" s="34"/>
      <c r="P7" s="7"/>
    </row>
    <row r="8" spans="1:19" s="35" customFormat="1" ht="30.75" thickBot="1" x14ac:dyDescent="0.3">
      <c r="A8" s="35" t="s">
        <v>11</v>
      </c>
      <c r="B8" s="36" t="s">
        <v>12</v>
      </c>
      <c r="C8" s="37" t="s">
        <v>13</v>
      </c>
      <c r="D8" s="38" t="s">
        <v>14</v>
      </c>
      <c r="E8" s="39" t="s">
        <v>15</v>
      </c>
      <c r="F8" s="38" t="s">
        <v>16</v>
      </c>
      <c r="G8" s="40" t="s">
        <v>17</v>
      </c>
      <c r="H8" s="41" t="s">
        <v>18</v>
      </c>
      <c r="I8" s="39" t="s">
        <v>19</v>
      </c>
      <c r="J8" s="39" t="s">
        <v>20</v>
      </c>
      <c r="K8" s="39" t="s">
        <v>21</v>
      </c>
      <c r="L8" s="38" t="s">
        <v>22</v>
      </c>
      <c r="M8" s="39" t="s">
        <v>23</v>
      </c>
      <c r="N8" s="38" t="s">
        <v>24</v>
      </c>
      <c r="O8" s="42" t="s">
        <v>25</v>
      </c>
      <c r="P8" s="43"/>
    </row>
    <row r="9" spans="1:19" ht="15" thickTop="1" x14ac:dyDescent="0.25">
      <c r="A9" s="44" t="s">
        <v>26</v>
      </c>
      <c r="B9" s="187" t="s">
        <v>27</v>
      </c>
      <c r="C9" s="45" t="s">
        <v>28</v>
      </c>
      <c r="D9" s="46" t="s">
        <v>29</v>
      </c>
      <c r="E9" s="47"/>
      <c r="F9" s="48"/>
      <c r="G9" s="49"/>
      <c r="H9" s="50"/>
      <c r="I9" s="51"/>
      <c r="J9" s="51"/>
      <c r="K9" s="51"/>
      <c r="L9" s="52"/>
      <c r="M9" s="46"/>
      <c r="N9" s="53"/>
      <c r="O9" s="54" t="str">
        <f t="shared" ref="O9:O42" si="0">IF(K9="","",(L9/K9)*M9*(1-N9))</f>
        <v/>
      </c>
      <c r="Q9" s="56"/>
    </row>
    <row r="10" spans="1:19" x14ac:dyDescent="0.25">
      <c r="A10" s="44" t="s">
        <v>30</v>
      </c>
      <c r="B10" s="188"/>
      <c r="C10" s="57" t="s">
        <v>31</v>
      </c>
      <c r="D10" s="58" t="s">
        <v>32</v>
      </c>
      <c r="E10" s="59" t="s">
        <v>31</v>
      </c>
      <c r="F10" s="60" t="s">
        <v>33</v>
      </c>
      <c r="G10" s="61" t="s">
        <v>34</v>
      </c>
      <c r="H10" s="62" t="s">
        <v>35</v>
      </c>
      <c r="I10" s="63"/>
      <c r="J10" s="63">
        <v>750727</v>
      </c>
      <c r="K10" s="63">
        <v>250</v>
      </c>
      <c r="L10" s="64">
        <v>385</v>
      </c>
      <c r="M10" s="65"/>
      <c r="N10" s="66">
        <v>0.4</v>
      </c>
      <c r="O10" s="67">
        <f t="shared" si="0"/>
        <v>0</v>
      </c>
      <c r="Q10" s="56"/>
    </row>
    <row r="11" spans="1:19" x14ac:dyDescent="0.25">
      <c r="A11" s="44" t="s">
        <v>36</v>
      </c>
      <c r="B11" s="188"/>
      <c r="C11" s="68" t="s">
        <v>37</v>
      </c>
      <c r="D11" s="58" t="s">
        <v>38</v>
      </c>
      <c r="E11" s="59" t="s">
        <v>37</v>
      </c>
      <c r="F11" s="60" t="s">
        <v>39</v>
      </c>
      <c r="G11" s="61" t="s">
        <v>40</v>
      </c>
      <c r="H11" s="62" t="s">
        <v>35</v>
      </c>
      <c r="I11" s="63"/>
      <c r="J11" s="63">
        <v>741271</v>
      </c>
      <c r="K11" s="63">
        <v>250</v>
      </c>
      <c r="L11" s="64">
        <v>385</v>
      </c>
      <c r="M11" s="65"/>
      <c r="N11" s="66">
        <v>0.4</v>
      </c>
      <c r="O11" s="67">
        <f t="shared" si="0"/>
        <v>0</v>
      </c>
      <c r="Q11" s="56"/>
    </row>
    <row r="12" spans="1:19" x14ac:dyDescent="0.25">
      <c r="A12" s="44" t="s">
        <v>41</v>
      </c>
      <c r="B12" s="188"/>
      <c r="C12" s="57" t="s">
        <v>42</v>
      </c>
      <c r="D12" s="58"/>
      <c r="E12" s="59"/>
      <c r="F12" s="60"/>
      <c r="G12" s="61"/>
      <c r="H12" s="62"/>
      <c r="I12" s="63"/>
      <c r="J12" s="63"/>
      <c r="K12" s="63"/>
      <c r="L12" s="64"/>
      <c r="M12" s="65"/>
      <c r="N12" s="66">
        <v>0.4</v>
      </c>
      <c r="O12" s="67" t="str">
        <f t="shared" si="0"/>
        <v/>
      </c>
      <c r="Q12" s="56"/>
    </row>
    <row r="13" spans="1:19" x14ac:dyDescent="0.25">
      <c r="A13" s="44" t="s">
        <v>43</v>
      </c>
      <c r="B13" s="188"/>
      <c r="C13" s="68" t="s">
        <v>44</v>
      </c>
      <c r="D13" s="58" t="s">
        <v>45</v>
      </c>
      <c r="E13" s="59" t="s">
        <v>44</v>
      </c>
      <c r="F13" s="60" t="s">
        <v>46</v>
      </c>
      <c r="G13" s="61" t="s">
        <v>47</v>
      </c>
      <c r="H13" s="62" t="s">
        <v>48</v>
      </c>
      <c r="I13" s="63"/>
      <c r="J13" s="63">
        <v>741530</v>
      </c>
      <c r="K13" s="63">
        <v>250</v>
      </c>
      <c r="L13" s="64">
        <v>385</v>
      </c>
      <c r="M13" s="65"/>
      <c r="N13" s="66"/>
      <c r="O13" s="67">
        <f t="shared" si="0"/>
        <v>0</v>
      </c>
      <c r="Q13" s="56"/>
    </row>
    <row r="14" spans="1:19" x14ac:dyDescent="0.25">
      <c r="A14" s="44" t="s">
        <v>49</v>
      </c>
      <c r="B14" s="188"/>
      <c r="C14" s="69" t="s">
        <v>50</v>
      </c>
      <c r="D14" s="63" t="s">
        <v>51</v>
      </c>
      <c r="E14" s="70" t="s">
        <v>50</v>
      </c>
      <c r="F14" s="63" t="s">
        <v>39</v>
      </c>
      <c r="G14" s="61" t="s">
        <v>52</v>
      </c>
      <c r="H14" s="71" t="s">
        <v>53</v>
      </c>
      <c r="I14" s="63"/>
      <c r="J14" s="63">
        <v>612809</v>
      </c>
      <c r="K14" s="63">
        <v>250</v>
      </c>
      <c r="L14" s="64">
        <v>290</v>
      </c>
      <c r="M14" s="65"/>
      <c r="N14" s="66">
        <v>0.4</v>
      </c>
      <c r="O14" s="67">
        <f t="shared" si="0"/>
        <v>0</v>
      </c>
      <c r="Q14" s="56"/>
    </row>
    <row r="15" spans="1:19" ht="15" thickBot="1" x14ac:dyDescent="0.3">
      <c r="A15" s="44" t="s">
        <v>54</v>
      </c>
      <c r="B15" s="189"/>
      <c r="C15" s="72" t="s">
        <v>55</v>
      </c>
      <c r="D15" s="73" t="s">
        <v>56</v>
      </c>
      <c r="E15" s="73" t="s">
        <v>55</v>
      </c>
      <c r="F15" s="74" t="s">
        <v>46</v>
      </c>
      <c r="G15" s="75" t="s">
        <v>57</v>
      </c>
      <c r="H15" s="76" t="s">
        <v>35</v>
      </c>
      <c r="I15" s="74"/>
      <c r="J15" s="74">
        <v>748370</v>
      </c>
      <c r="K15" s="74">
        <v>250</v>
      </c>
      <c r="L15" s="77">
        <v>385</v>
      </c>
      <c r="M15" s="78"/>
      <c r="N15" s="66">
        <v>0.4</v>
      </c>
      <c r="O15" s="79">
        <f t="shared" si="0"/>
        <v>0</v>
      </c>
      <c r="P15" s="55" t="s">
        <v>58</v>
      </c>
      <c r="Q15" s="56"/>
    </row>
    <row r="16" spans="1:19" x14ac:dyDescent="0.25">
      <c r="A16" s="44" t="s">
        <v>59</v>
      </c>
      <c r="B16" s="190" t="s">
        <v>60</v>
      </c>
      <c r="C16" s="80" t="s">
        <v>61</v>
      </c>
      <c r="D16" s="81" t="s">
        <v>62</v>
      </c>
      <c r="E16" s="82" t="s">
        <v>61</v>
      </c>
      <c r="F16" s="82" t="s">
        <v>39</v>
      </c>
      <c r="G16" s="83" t="s">
        <v>63</v>
      </c>
      <c r="H16" s="84" t="s">
        <v>35</v>
      </c>
      <c r="I16" s="81"/>
      <c r="J16" s="81">
        <v>742840</v>
      </c>
      <c r="K16" s="81">
        <v>250</v>
      </c>
      <c r="L16" s="85">
        <v>436</v>
      </c>
      <c r="M16" s="86"/>
      <c r="N16" s="87">
        <v>0.4</v>
      </c>
      <c r="O16" s="88">
        <f t="shared" si="0"/>
        <v>0</v>
      </c>
      <c r="Q16" s="56"/>
    </row>
    <row r="17" spans="1:17" x14ac:dyDescent="0.25">
      <c r="A17" s="44" t="s">
        <v>64</v>
      </c>
      <c r="B17" s="191"/>
      <c r="C17" s="89" t="s">
        <v>65</v>
      </c>
      <c r="D17" s="63" t="s">
        <v>66</v>
      </c>
      <c r="E17" s="70" t="s">
        <v>65</v>
      </c>
      <c r="F17" s="58" t="s">
        <v>46</v>
      </c>
      <c r="G17" s="61" t="s">
        <v>67</v>
      </c>
      <c r="H17" s="71" t="s">
        <v>68</v>
      </c>
      <c r="I17" s="63"/>
      <c r="J17" s="63">
        <v>562366</v>
      </c>
      <c r="K17" s="63">
        <v>250</v>
      </c>
      <c r="L17" s="64">
        <v>247</v>
      </c>
      <c r="M17" s="65"/>
      <c r="N17" s="66">
        <v>0.4</v>
      </c>
      <c r="O17" s="67">
        <f t="shared" si="0"/>
        <v>0</v>
      </c>
      <c r="Q17" s="56"/>
    </row>
    <row r="18" spans="1:17" x14ac:dyDescent="0.25">
      <c r="A18" s="44" t="s">
        <v>69</v>
      </c>
      <c r="B18" s="191"/>
      <c r="C18" s="89" t="s">
        <v>70</v>
      </c>
      <c r="D18" s="60"/>
      <c r="E18" s="59"/>
      <c r="F18" s="60"/>
      <c r="G18" s="90"/>
      <c r="H18" s="91"/>
      <c r="I18" s="60"/>
      <c r="J18" s="60"/>
      <c r="K18" s="63"/>
      <c r="L18" s="92"/>
      <c r="M18" s="65"/>
      <c r="N18" s="66"/>
      <c r="O18" s="67" t="str">
        <f t="shared" si="0"/>
        <v/>
      </c>
      <c r="Q18" s="56"/>
    </row>
    <row r="19" spans="1:17" x14ac:dyDescent="0.25">
      <c r="A19" s="44" t="s">
        <v>71</v>
      </c>
      <c r="B19" s="191"/>
      <c r="C19" s="89" t="s">
        <v>72</v>
      </c>
      <c r="D19" s="59" t="s">
        <v>73</v>
      </c>
      <c r="E19" s="59" t="s">
        <v>72</v>
      </c>
      <c r="F19" s="60" t="s">
        <v>74</v>
      </c>
      <c r="G19" s="90" t="s">
        <v>75</v>
      </c>
      <c r="H19" s="93" t="s">
        <v>76</v>
      </c>
      <c r="I19" s="60"/>
      <c r="J19" s="63">
        <v>101637</v>
      </c>
      <c r="K19" s="63">
        <v>250</v>
      </c>
      <c r="L19" s="64">
        <v>253</v>
      </c>
      <c r="M19" s="65"/>
      <c r="N19" s="66">
        <v>0.2</v>
      </c>
      <c r="O19" s="67">
        <f t="shared" si="0"/>
        <v>0</v>
      </c>
      <c r="Q19" s="56"/>
    </row>
    <row r="20" spans="1:17" x14ac:dyDescent="0.25">
      <c r="A20" s="44" t="s">
        <v>77</v>
      </c>
      <c r="B20" s="191"/>
      <c r="C20" s="89" t="s">
        <v>78</v>
      </c>
      <c r="D20" s="59" t="s">
        <v>79</v>
      </c>
      <c r="E20" s="59" t="s">
        <v>78</v>
      </c>
      <c r="F20" s="60" t="s">
        <v>80</v>
      </c>
      <c r="G20" s="90" t="s">
        <v>81</v>
      </c>
      <c r="H20" s="91" t="s">
        <v>35</v>
      </c>
      <c r="I20" s="60"/>
      <c r="J20" s="60">
        <v>740507</v>
      </c>
      <c r="K20" s="63">
        <v>250</v>
      </c>
      <c r="L20" s="92">
        <v>436</v>
      </c>
      <c r="M20" s="65"/>
      <c r="N20" s="66">
        <v>0.4</v>
      </c>
      <c r="O20" s="67">
        <f t="shared" si="0"/>
        <v>0</v>
      </c>
      <c r="Q20" s="56"/>
    </row>
    <row r="21" spans="1:17" x14ac:dyDescent="0.25">
      <c r="A21" s="44" t="s">
        <v>82</v>
      </c>
      <c r="B21" s="191"/>
      <c r="C21" s="94" t="s">
        <v>83</v>
      </c>
      <c r="D21" s="60" t="s">
        <v>84</v>
      </c>
      <c r="E21" s="59" t="s">
        <v>83</v>
      </c>
      <c r="F21" s="60" t="s">
        <v>85</v>
      </c>
      <c r="G21" s="90" t="s">
        <v>86</v>
      </c>
      <c r="H21" s="91" t="s">
        <v>35</v>
      </c>
      <c r="I21" s="60"/>
      <c r="J21" s="63">
        <v>743297</v>
      </c>
      <c r="K21" s="63">
        <v>250</v>
      </c>
      <c r="L21" s="64">
        <v>436</v>
      </c>
      <c r="M21" s="65"/>
      <c r="N21" s="66">
        <v>0.4</v>
      </c>
      <c r="O21" s="67">
        <f t="shared" si="0"/>
        <v>0</v>
      </c>
      <c r="Q21" s="56"/>
    </row>
    <row r="22" spans="1:17" x14ac:dyDescent="0.25">
      <c r="A22" s="44" t="s">
        <v>87</v>
      </c>
      <c r="B22" s="191"/>
      <c r="C22" s="89" t="s">
        <v>88</v>
      </c>
      <c r="D22" s="60"/>
      <c r="E22" s="59"/>
      <c r="F22" s="60"/>
      <c r="G22" s="90"/>
      <c r="H22" s="91"/>
      <c r="I22" s="60"/>
      <c r="J22" s="63"/>
      <c r="K22" s="63"/>
      <c r="L22" s="64"/>
      <c r="M22" s="65"/>
      <c r="N22" s="66"/>
      <c r="O22" s="67" t="str">
        <f t="shared" si="0"/>
        <v/>
      </c>
      <c r="Q22" s="56"/>
    </row>
    <row r="23" spans="1:17" ht="15" thickBot="1" x14ac:dyDescent="0.3">
      <c r="A23" s="44" t="s">
        <v>89</v>
      </c>
      <c r="B23" s="192"/>
      <c r="C23" s="95" t="s">
        <v>90</v>
      </c>
      <c r="D23" s="96" t="s">
        <v>91</v>
      </c>
      <c r="E23" s="96" t="s">
        <v>90</v>
      </c>
      <c r="F23" s="97" t="s">
        <v>39</v>
      </c>
      <c r="G23" s="98" t="s">
        <v>92</v>
      </c>
      <c r="H23" s="99" t="s">
        <v>53</v>
      </c>
      <c r="I23" s="97"/>
      <c r="J23" s="74">
        <v>563894</v>
      </c>
      <c r="K23" s="74">
        <v>250</v>
      </c>
      <c r="L23" s="77">
        <v>272</v>
      </c>
      <c r="M23" s="78"/>
      <c r="N23" s="100">
        <v>0.4</v>
      </c>
      <c r="O23" s="79">
        <f t="shared" si="0"/>
        <v>0</v>
      </c>
      <c r="Q23" s="56"/>
    </row>
    <row r="24" spans="1:17" x14ac:dyDescent="0.25">
      <c r="A24" s="44" t="s">
        <v>93</v>
      </c>
      <c r="B24" s="193" t="s">
        <v>94</v>
      </c>
      <c r="C24" s="101" t="s">
        <v>95</v>
      </c>
      <c r="D24" s="102" t="s">
        <v>29</v>
      </c>
      <c r="E24" s="103"/>
      <c r="F24" s="104"/>
      <c r="G24" s="105"/>
      <c r="H24" s="106"/>
      <c r="I24" s="104"/>
      <c r="J24" s="104"/>
      <c r="K24" s="107"/>
      <c r="L24" s="108"/>
      <c r="M24" s="109"/>
      <c r="N24" s="110"/>
      <c r="O24" s="67" t="str">
        <f t="shared" si="0"/>
        <v/>
      </c>
      <c r="Q24" s="56"/>
    </row>
    <row r="25" spans="1:17" x14ac:dyDescent="0.25">
      <c r="A25" s="44" t="s">
        <v>96</v>
      </c>
      <c r="B25" s="194"/>
      <c r="C25" s="111" t="s">
        <v>97</v>
      </c>
      <c r="D25" s="60"/>
      <c r="E25" s="59"/>
      <c r="F25" s="63"/>
      <c r="G25" s="90"/>
      <c r="H25" s="112"/>
      <c r="I25" s="60"/>
      <c r="J25" s="60"/>
      <c r="K25" s="63"/>
      <c r="L25" s="64"/>
      <c r="M25" s="65"/>
      <c r="N25" s="66"/>
      <c r="O25" s="67"/>
      <c r="Q25" s="56"/>
    </row>
    <row r="26" spans="1:17" x14ac:dyDescent="0.25">
      <c r="A26" s="44" t="s">
        <v>98</v>
      </c>
      <c r="B26" s="194"/>
      <c r="C26" s="113" t="s">
        <v>99</v>
      </c>
      <c r="D26" s="60"/>
      <c r="E26" s="114"/>
      <c r="F26" s="60"/>
      <c r="G26" s="90"/>
      <c r="H26" s="112"/>
      <c r="I26" s="60"/>
      <c r="J26" s="60"/>
      <c r="K26" s="63"/>
      <c r="L26" s="64"/>
      <c r="M26" s="65"/>
      <c r="N26" s="66"/>
      <c r="O26" s="67" t="str">
        <f t="shared" si="0"/>
        <v/>
      </c>
      <c r="Q26" s="56"/>
    </row>
    <row r="27" spans="1:17" x14ac:dyDescent="0.25">
      <c r="A27" s="44" t="s">
        <v>100</v>
      </c>
      <c r="B27" s="194"/>
      <c r="C27" s="113" t="s">
        <v>101</v>
      </c>
      <c r="D27" s="60" t="s">
        <v>102</v>
      </c>
      <c r="E27" s="59" t="s">
        <v>103</v>
      </c>
      <c r="F27" s="60" t="s">
        <v>39</v>
      </c>
      <c r="G27" s="90" t="s">
        <v>104</v>
      </c>
      <c r="H27" s="115" t="s">
        <v>76</v>
      </c>
      <c r="I27" s="60"/>
      <c r="J27" s="63">
        <v>405710</v>
      </c>
      <c r="K27" s="63">
        <v>100</v>
      </c>
      <c r="L27" s="64">
        <v>278</v>
      </c>
      <c r="M27" s="65"/>
      <c r="N27" s="66">
        <v>0.2</v>
      </c>
      <c r="O27" s="67">
        <f t="shared" si="0"/>
        <v>0</v>
      </c>
      <c r="Q27" s="56"/>
    </row>
    <row r="28" spans="1:17" ht="15" thickBot="1" x14ac:dyDescent="0.3">
      <c r="A28" s="44" t="s">
        <v>105</v>
      </c>
      <c r="B28" s="195"/>
      <c r="C28" s="116" t="s">
        <v>106</v>
      </c>
      <c r="D28" s="117" t="s">
        <v>107</v>
      </c>
      <c r="E28" s="117" t="s">
        <v>108</v>
      </c>
      <c r="F28" s="118" t="s">
        <v>39</v>
      </c>
      <c r="G28" s="119" t="s">
        <v>109</v>
      </c>
      <c r="H28" s="120"/>
      <c r="I28" s="118"/>
      <c r="J28" s="58">
        <v>756008</v>
      </c>
      <c r="K28" s="63">
        <v>250</v>
      </c>
      <c r="L28" s="121">
        <v>245</v>
      </c>
      <c r="M28" s="122"/>
      <c r="N28" s="66">
        <v>0.4</v>
      </c>
      <c r="O28" s="123">
        <f t="shared" si="0"/>
        <v>0</v>
      </c>
      <c r="Q28" s="56"/>
    </row>
    <row r="29" spans="1:17" x14ac:dyDescent="0.25">
      <c r="A29" s="44" t="s">
        <v>110</v>
      </c>
      <c r="B29" s="196" t="s">
        <v>111</v>
      </c>
      <c r="C29" s="124" t="s">
        <v>112</v>
      </c>
      <c r="D29" s="125" t="s">
        <v>29</v>
      </c>
      <c r="E29" s="126"/>
      <c r="F29" s="82"/>
      <c r="G29" s="127"/>
      <c r="H29" s="128"/>
      <c r="I29" s="82"/>
      <c r="J29" s="82"/>
      <c r="K29" s="81"/>
      <c r="L29" s="85"/>
      <c r="M29" s="86"/>
      <c r="N29" s="87"/>
      <c r="O29" s="88" t="str">
        <f t="shared" si="0"/>
        <v/>
      </c>
      <c r="Q29" s="56"/>
    </row>
    <row r="30" spans="1:17" x14ac:dyDescent="0.25">
      <c r="A30" s="44" t="s">
        <v>113</v>
      </c>
      <c r="B30" s="197"/>
      <c r="C30" s="129" t="s">
        <v>114</v>
      </c>
      <c r="D30" s="104" t="s">
        <v>115</v>
      </c>
      <c r="E30" s="59" t="s">
        <v>114</v>
      </c>
      <c r="F30" s="60" t="s">
        <v>46</v>
      </c>
      <c r="G30" s="90" t="s">
        <v>116</v>
      </c>
      <c r="H30" s="91" t="s">
        <v>53</v>
      </c>
      <c r="I30" s="60"/>
      <c r="J30" s="60">
        <v>563805</v>
      </c>
      <c r="K30" s="63">
        <v>250</v>
      </c>
      <c r="L30" s="92">
        <v>248</v>
      </c>
      <c r="M30" s="65"/>
      <c r="N30" s="66">
        <v>0.4</v>
      </c>
      <c r="O30" s="67">
        <f t="shared" si="0"/>
        <v>0</v>
      </c>
      <c r="Q30" s="56"/>
    </row>
    <row r="31" spans="1:17" x14ac:dyDescent="0.25">
      <c r="A31" s="44" t="s">
        <v>117</v>
      </c>
      <c r="B31" s="197"/>
      <c r="C31" s="129" t="s">
        <v>118</v>
      </c>
      <c r="D31" s="104"/>
      <c r="E31" s="59"/>
      <c r="F31" s="60"/>
      <c r="G31" s="90"/>
      <c r="H31" s="112"/>
      <c r="I31" s="60"/>
      <c r="J31" s="60"/>
      <c r="K31" s="63"/>
      <c r="L31" s="64"/>
      <c r="M31" s="65"/>
      <c r="N31" s="66"/>
      <c r="O31" s="67" t="str">
        <f t="shared" si="0"/>
        <v/>
      </c>
      <c r="Q31" s="56"/>
    </row>
    <row r="32" spans="1:17" x14ac:dyDescent="0.25">
      <c r="A32" s="44" t="s">
        <v>119</v>
      </c>
      <c r="B32" s="197"/>
      <c r="C32" s="130" t="s">
        <v>120</v>
      </c>
      <c r="D32" s="60" t="s">
        <v>121</v>
      </c>
      <c r="E32" s="59" t="s">
        <v>120</v>
      </c>
      <c r="F32" s="60" t="s">
        <v>39</v>
      </c>
      <c r="G32" s="90" t="s">
        <v>122</v>
      </c>
      <c r="H32" s="93" t="s">
        <v>76</v>
      </c>
      <c r="I32" s="60"/>
      <c r="J32" s="60">
        <v>142514</v>
      </c>
      <c r="K32" s="63">
        <v>500</v>
      </c>
      <c r="L32" s="92">
        <v>306</v>
      </c>
      <c r="M32" s="65"/>
      <c r="N32" s="66">
        <v>0.2</v>
      </c>
      <c r="O32" s="67">
        <f t="shared" si="0"/>
        <v>0</v>
      </c>
      <c r="Q32" s="56"/>
    </row>
    <row r="33" spans="1:17" ht="15.75" customHeight="1" x14ac:dyDescent="0.25">
      <c r="A33" s="44" t="s">
        <v>123</v>
      </c>
      <c r="B33" s="197"/>
      <c r="C33" s="129" t="s">
        <v>124</v>
      </c>
      <c r="D33" s="131"/>
      <c r="E33" s="59"/>
      <c r="F33" s="60"/>
      <c r="G33" s="61"/>
      <c r="H33" s="62"/>
      <c r="I33" s="63"/>
      <c r="J33" s="63"/>
      <c r="K33" s="63"/>
      <c r="L33" s="64"/>
      <c r="M33" s="65"/>
      <c r="N33" s="66"/>
      <c r="O33" s="132" t="str">
        <f t="shared" si="0"/>
        <v/>
      </c>
      <c r="Q33" s="56"/>
    </row>
    <row r="34" spans="1:17" ht="15.75" customHeight="1" x14ac:dyDescent="0.25">
      <c r="A34" s="44" t="s">
        <v>125</v>
      </c>
      <c r="B34" s="197"/>
      <c r="C34" s="129" t="s">
        <v>124</v>
      </c>
      <c r="D34" s="131"/>
      <c r="E34" s="133"/>
      <c r="F34" s="63"/>
      <c r="G34" s="61"/>
      <c r="H34" s="71"/>
      <c r="I34" s="63"/>
      <c r="J34" s="63"/>
      <c r="K34" s="63"/>
      <c r="L34" s="64"/>
      <c r="M34" s="65"/>
      <c r="N34" s="66"/>
      <c r="O34" s="132" t="str">
        <f t="shared" si="0"/>
        <v/>
      </c>
      <c r="Q34" s="56"/>
    </row>
    <row r="35" spans="1:17" ht="15.75" customHeight="1" x14ac:dyDescent="0.25">
      <c r="A35" s="44" t="s">
        <v>126</v>
      </c>
      <c r="B35" s="197"/>
      <c r="C35" s="129" t="s">
        <v>124</v>
      </c>
      <c r="D35" s="131"/>
      <c r="E35" s="133"/>
      <c r="F35" s="63"/>
      <c r="G35" s="61"/>
      <c r="H35" s="71"/>
      <c r="I35" s="63"/>
      <c r="J35" s="63"/>
      <c r="K35" s="63"/>
      <c r="L35" s="64"/>
      <c r="M35" s="65"/>
      <c r="N35" s="66"/>
      <c r="O35" s="132" t="str">
        <f t="shared" si="0"/>
        <v/>
      </c>
      <c r="Q35" s="56"/>
    </row>
    <row r="36" spans="1:17" ht="15" thickBot="1" x14ac:dyDescent="0.3">
      <c r="A36" s="44" t="s">
        <v>127</v>
      </c>
      <c r="B36" s="198"/>
      <c r="C36" s="134" t="s">
        <v>124</v>
      </c>
      <c r="D36" s="135"/>
      <c r="E36" s="136"/>
      <c r="F36" s="74"/>
      <c r="G36" s="75"/>
      <c r="H36" s="76"/>
      <c r="I36" s="74"/>
      <c r="J36" s="74"/>
      <c r="K36" s="74"/>
      <c r="L36" s="77"/>
      <c r="M36" s="78"/>
      <c r="N36" s="100"/>
      <c r="O36" s="79" t="str">
        <f t="shared" si="0"/>
        <v/>
      </c>
      <c r="Q36" s="56"/>
    </row>
    <row r="37" spans="1:17" x14ac:dyDescent="0.25">
      <c r="A37" s="44" t="s">
        <v>128</v>
      </c>
      <c r="B37" s="199" t="s">
        <v>129</v>
      </c>
      <c r="C37" s="137" t="s">
        <v>130</v>
      </c>
      <c r="D37" s="109" t="s">
        <v>29</v>
      </c>
      <c r="E37" s="103"/>
      <c r="F37" s="104"/>
      <c r="G37" s="138"/>
      <c r="H37" s="139"/>
      <c r="I37" s="107"/>
      <c r="J37" s="107"/>
      <c r="K37" s="107"/>
      <c r="L37" s="108"/>
      <c r="M37" s="109"/>
      <c r="N37" s="110"/>
      <c r="O37" s="67" t="str">
        <f t="shared" si="0"/>
        <v/>
      </c>
      <c r="Q37" s="56"/>
    </row>
    <row r="38" spans="1:17" x14ac:dyDescent="0.25">
      <c r="A38" s="44" t="s">
        <v>131</v>
      </c>
      <c r="B38" s="200"/>
      <c r="C38" s="140" t="s">
        <v>132</v>
      </c>
      <c r="D38" s="141" t="s">
        <v>133</v>
      </c>
      <c r="E38" s="141" t="s">
        <v>132</v>
      </c>
      <c r="F38" s="63" t="s">
        <v>39</v>
      </c>
      <c r="G38" s="61" t="s">
        <v>134</v>
      </c>
      <c r="H38" s="71" t="s">
        <v>53</v>
      </c>
      <c r="I38" s="63"/>
      <c r="J38" s="63">
        <v>565473</v>
      </c>
      <c r="K38" s="63">
        <v>250</v>
      </c>
      <c r="L38" s="64">
        <v>214</v>
      </c>
      <c r="M38" s="65"/>
      <c r="N38" s="66">
        <v>0.4</v>
      </c>
      <c r="O38" s="67">
        <f t="shared" si="0"/>
        <v>0</v>
      </c>
      <c r="Q38" s="56"/>
    </row>
    <row r="39" spans="1:17" x14ac:dyDescent="0.25">
      <c r="A39" s="44" t="s">
        <v>135</v>
      </c>
      <c r="B39" s="200"/>
      <c r="C39" s="137" t="s">
        <v>136</v>
      </c>
      <c r="D39" s="133" t="s">
        <v>137</v>
      </c>
      <c r="E39" s="133" t="s">
        <v>138</v>
      </c>
      <c r="F39" s="63" t="s">
        <v>139</v>
      </c>
      <c r="G39" s="61" t="s">
        <v>140</v>
      </c>
      <c r="H39" s="71" t="s">
        <v>141</v>
      </c>
      <c r="I39" s="63"/>
      <c r="J39" s="56">
        <v>557657</v>
      </c>
      <c r="K39" s="63">
        <v>500</v>
      </c>
      <c r="L39" s="64">
        <v>189</v>
      </c>
      <c r="M39" s="65"/>
      <c r="N39" s="66">
        <v>0.4</v>
      </c>
      <c r="O39" s="67">
        <f t="shared" si="0"/>
        <v>0</v>
      </c>
      <c r="P39" s="55" t="s">
        <v>142</v>
      </c>
      <c r="Q39" s="56"/>
    </row>
    <row r="40" spans="1:17" x14ac:dyDescent="0.25">
      <c r="A40" s="44" t="s">
        <v>143</v>
      </c>
      <c r="B40" s="200"/>
      <c r="C40" s="137" t="s">
        <v>136</v>
      </c>
      <c r="D40" s="133"/>
      <c r="E40" s="133"/>
      <c r="F40" s="63"/>
      <c r="G40" s="61"/>
      <c r="H40" s="71"/>
      <c r="I40" s="63"/>
      <c r="J40" s="63"/>
      <c r="K40" s="63"/>
      <c r="L40" s="64"/>
      <c r="M40" s="65"/>
      <c r="N40" s="66"/>
      <c r="O40" s="67" t="str">
        <f t="shared" si="0"/>
        <v/>
      </c>
      <c r="Q40" s="56"/>
    </row>
    <row r="41" spans="1:17" x14ac:dyDescent="0.25">
      <c r="A41" s="44" t="s">
        <v>144</v>
      </c>
      <c r="B41" s="200"/>
      <c r="C41" s="140" t="s">
        <v>136</v>
      </c>
      <c r="D41" s="133" t="s">
        <v>145</v>
      </c>
      <c r="E41" s="133" t="s">
        <v>146</v>
      </c>
      <c r="F41" s="63" t="s">
        <v>39</v>
      </c>
      <c r="G41" s="61" t="s">
        <v>147</v>
      </c>
      <c r="H41" s="71" t="s">
        <v>141</v>
      </c>
      <c r="I41" s="63"/>
      <c r="J41" s="63">
        <v>561641</v>
      </c>
      <c r="K41" s="63">
        <v>250</v>
      </c>
      <c r="L41" s="64">
        <v>189</v>
      </c>
      <c r="M41" s="65"/>
      <c r="N41" s="66">
        <v>0.4</v>
      </c>
      <c r="O41" s="67">
        <f t="shared" si="0"/>
        <v>0</v>
      </c>
      <c r="Q41" s="56"/>
    </row>
    <row r="42" spans="1:17" ht="15" thickBot="1" x14ac:dyDescent="0.3">
      <c r="A42" s="44" t="s">
        <v>148</v>
      </c>
      <c r="B42" s="201"/>
      <c r="C42" s="142" t="s">
        <v>136</v>
      </c>
      <c r="D42" s="58"/>
      <c r="E42" s="143"/>
      <c r="F42" s="58"/>
      <c r="G42" s="144"/>
      <c r="H42" s="145"/>
      <c r="I42" s="58"/>
      <c r="J42" s="58"/>
      <c r="K42" s="58"/>
      <c r="L42" s="121"/>
      <c r="M42" s="122"/>
      <c r="N42" s="146"/>
      <c r="O42" s="123" t="str">
        <f t="shared" si="0"/>
        <v/>
      </c>
      <c r="Q42" s="56"/>
    </row>
    <row r="43" spans="1:17" x14ac:dyDescent="0.25">
      <c r="C43" s="147"/>
      <c r="D43" s="148"/>
      <c r="E43" s="148"/>
      <c r="F43" s="148"/>
      <c r="G43" s="149"/>
      <c r="H43" s="150"/>
      <c r="I43" s="148"/>
      <c r="J43" s="148"/>
      <c r="K43" s="151"/>
      <c r="L43" s="148"/>
      <c r="M43" s="152"/>
      <c r="N43" s="153" t="s">
        <v>149</v>
      </c>
      <c r="O43" s="132">
        <f>SUM(O9:O42)+SUM(O45:O66)</f>
        <v>0</v>
      </c>
      <c r="Q43" s="56"/>
    </row>
    <row r="44" spans="1:17" s="155" customFormat="1" ht="26.1" customHeight="1" thickBot="1" x14ac:dyDescent="0.3">
      <c r="A44" s="154"/>
      <c r="C44" s="156" t="s">
        <v>150</v>
      </c>
      <c r="D44" s="157"/>
      <c r="E44" s="154"/>
      <c r="F44" s="154"/>
      <c r="G44" s="158"/>
      <c r="H44" s="154"/>
      <c r="I44" s="154"/>
      <c r="J44" s="154"/>
      <c r="K44" s="154"/>
      <c r="L44" s="154"/>
      <c r="M44" s="159"/>
      <c r="N44" s="160"/>
      <c r="O44" s="161"/>
      <c r="P44" s="162"/>
    </row>
    <row r="45" spans="1:17" x14ac:dyDescent="0.25">
      <c r="A45" s="56">
        <v>35</v>
      </c>
      <c r="B45" s="163" t="s">
        <v>151</v>
      </c>
      <c r="C45" s="164"/>
      <c r="D45" s="165" t="s">
        <v>152</v>
      </c>
      <c r="E45" s="165"/>
      <c r="F45" s="165"/>
      <c r="G45" s="166"/>
      <c r="H45" s="165" t="s">
        <v>48</v>
      </c>
      <c r="I45" s="165"/>
      <c r="J45" s="165">
        <v>566385</v>
      </c>
      <c r="K45" s="165">
        <v>10000</v>
      </c>
      <c r="L45" s="85">
        <v>619</v>
      </c>
      <c r="M45" s="167"/>
      <c r="N45" s="168">
        <v>0.4</v>
      </c>
      <c r="O45" s="88">
        <f>IF(OR(K45=0,ISTEXT(K45)),"",(L45/K45)*M45*(1-N45))</f>
        <v>0</v>
      </c>
      <c r="Q45" s="56"/>
    </row>
    <row r="46" spans="1:17" x14ac:dyDescent="0.25">
      <c r="A46" s="56">
        <v>36</v>
      </c>
      <c r="B46" s="163"/>
      <c r="C46" s="169"/>
      <c r="D46" s="63" t="s">
        <v>153</v>
      </c>
      <c r="E46" s="63"/>
      <c r="F46" s="63"/>
      <c r="G46" s="61"/>
      <c r="H46" s="93" t="s">
        <v>76</v>
      </c>
      <c r="I46" s="63"/>
      <c r="J46" s="63">
        <v>422302</v>
      </c>
      <c r="K46" s="63">
        <v>1000</v>
      </c>
      <c r="L46" s="64">
        <v>184</v>
      </c>
      <c r="M46" s="170"/>
      <c r="N46" s="171">
        <v>0.2</v>
      </c>
      <c r="O46" s="132">
        <v>0</v>
      </c>
      <c r="Q46" s="56"/>
    </row>
    <row r="47" spans="1:17" x14ac:dyDescent="0.25">
      <c r="A47" s="56">
        <v>37</v>
      </c>
      <c r="B47" s="163"/>
      <c r="C47" s="169"/>
      <c r="D47" s="71" t="s">
        <v>154</v>
      </c>
      <c r="E47" s="63"/>
      <c r="F47" s="63"/>
      <c r="G47" s="61"/>
      <c r="H47" s="63"/>
      <c r="I47" s="63"/>
      <c r="J47" s="63"/>
      <c r="K47" s="63"/>
      <c r="L47" s="64"/>
      <c r="M47" s="170"/>
      <c r="N47" s="171"/>
      <c r="O47" s="132" t="str">
        <f>IF(OR(K47=0,ISTEXT(K47)),"",(L47/K47)*M47*(1-N47))</f>
        <v/>
      </c>
    </row>
    <row r="48" spans="1:17" x14ac:dyDescent="0.25">
      <c r="A48" s="56">
        <v>38</v>
      </c>
      <c r="B48" s="163"/>
      <c r="C48" s="169"/>
      <c r="D48" s="63" t="s">
        <v>107</v>
      </c>
      <c r="E48" s="63" t="s">
        <v>42</v>
      </c>
      <c r="F48" s="63" t="s">
        <v>74</v>
      </c>
      <c r="G48" s="61" t="s">
        <v>155</v>
      </c>
      <c r="H48" s="63" t="s">
        <v>48</v>
      </c>
      <c r="I48" s="63"/>
      <c r="J48" s="63">
        <v>751591</v>
      </c>
      <c r="K48" s="63">
        <v>250</v>
      </c>
      <c r="L48" s="64">
        <v>385</v>
      </c>
      <c r="M48" s="170"/>
      <c r="N48" s="171">
        <v>0.4</v>
      </c>
      <c r="O48" s="132">
        <f t="shared" ref="O48:O66" si="1">IF(OR(K48=0,ISTEXT(K48)),"",(L48/K48)*M48*(1-N48))</f>
        <v>0</v>
      </c>
    </row>
    <row r="49" spans="1:15" x14ac:dyDescent="0.25">
      <c r="A49" s="56">
        <v>39</v>
      </c>
      <c r="B49" s="163"/>
      <c r="C49" s="169"/>
      <c r="D49" s="63" t="s">
        <v>73</v>
      </c>
      <c r="E49" s="63" t="s">
        <v>44</v>
      </c>
      <c r="F49" s="63" t="s">
        <v>74</v>
      </c>
      <c r="G49" s="61" t="s">
        <v>75</v>
      </c>
      <c r="H49" s="63" t="s">
        <v>48</v>
      </c>
      <c r="I49" s="63"/>
      <c r="J49" s="63">
        <v>741472</v>
      </c>
      <c r="K49" s="63">
        <v>250</v>
      </c>
      <c r="L49" s="64">
        <v>385</v>
      </c>
      <c r="M49" s="170"/>
      <c r="N49" s="171">
        <v>0.4</v>
      </c>
      <c r="O49" s="132">
        <f t="shared" si="1"/>
        <v>0</v>
      </c>
    </row>
    <row r="50" spans="1:15" x14ac:dyDescent="0.25">
      <c r="A50" s="56">
        <v>40</v>
      </c>
      <c r="B50" s="163"/>
      <c r="C50" s="172"/>
      <c r="D50" s="63" t="s">
        <v>107</v>
      </c>
      <c r="E50" s="63" t="s">
        <v>97</v>
      </c>
      <c r="F50" s="63" t="s">
        <v>74</v>
      </c>
      <c r="G50" s="61" t="s">
        <v>155</v>
      </c>
      <c r="H50" s="63" t="s">
        <v>48</v>
      </c>
      <c r="I50" s="63"/>
      <c r="J50" s="63" t="s">
        <v>156</v>
      </c>
      <c r="K50" s="63">
        <v>250</v>
      </c>
      <c r="L50" s="64">
        <v>790</v>
      </c>
      <c r="M50" s="170"/>
      <c r="N50" s="171">
        <v>0.25</v>
      </c>
      <c r="O50" s="132">
        <f t="shared" si="1"/>
        <v>0</v>
      </c>
    </row>
    <row r="51" spans="1:15" x14ac:dyDescent="0.25">
      <c r="A51" s="56">
        <v>41</v>
      </c>
      <c r="B51" s="163"/>
      <c r="C51" s="173"/>
      <c r="D51" s="63" t="s">
        <v>121</v>
      </c>
      <c r="E51" s="63" t="s">
        <v>120</v>
      </c>
      <c r="F51" s="63" t="s">
        <v>39</v>
      </c>
      <c r="G51" s="61" t="s">
        <v>122</v>
      </c>
      <c r="H51" s="63" t="s">
        <v>48</v>
      </c>
      <c r="I51" s="63"/>
      <c r="J51" s="63">
        <v>742124</v>
      </c>
      <c r="K51" s="63">
        <v>250</v>
      </c>
      <c r="L51" s="64">
        <v>436</v>
      </c>
      <c r="M51" s="170"/>
      <c r="N51" s="171">
        <v>0.4</v>
      </c>
      <c r="O51" s="132">
        <f t="shared" si="1"/>
        <v>0</v>
      </c>
    </row>
    <row r="52" spans="1:15" x14ac:dyDescent="0.25">
      <c r="A52" s="56">
        <v>42</v>
      </c>
      <c r="B52" s="163"/>
      <c r="C52" s="173"/>
      <c r="D52" s="63" t="s">
        <v>102</v>
      </c>
      <c r="E52" s="63" t="s">
        <v>72</v>
      </c>
      <c r="F52" s="63" t="s">
        <v>39</v>
      </c>
      <c r="G52" s="61" t="s">
        <v>104</v>
      </c>
      <c r="H52" s="93" t="s">
        <v>48</v>
      </c>
      <c r="I52" s="63"/>
      <c r="J52" s="63">
        <v>563003</v>
      </c>
      <c r="K52" s="63">
        <v>250</v>
      </c>
      <c r="L52" s="64">
        <v>295</v>
      </c>
      <c r="M52" s="170"/>
      <c r="N52" s="171">
        <v>0.2</v>
      </c>
      <c r="O52" s="132">
        <f t="shared" si="1"/>
        <v>0</v>
      </c>
    </row>
    <row r="53" spans="1:15" x14ac:dyDescent="0.25">
      <c r="A53" s="56">
        <v>43</v>
      </c>
      <c r="B53" s="56"/>
      <c r="C53" s="173"/>
      <c r="D53" s="63" t="s">
        <v>157</v>
      </c>
      <c r="E53" s="63" t="s">
        <v>158</v>
      </c>
      <c r="F53" s="63" t="s">
        <v>39</v>
      </c>
      <c r="G53" s="61" t="s">
        <v>159</v>
      </c>
      <c r="H53" s="63" t="s">
        <v>76</v>
      </c>
      <c r="I53" s="63"/>
      <c r="J53" s="63">
        <v>123420</v>
      </c>
      <c r="K53" s="63">
        <v>500</v>
      </c>
      <c r="L53" s="64">
        <v>268</v>
      </c>
      <c r="M53" s="170"/>
      <c r="N53" s="171">
        <v>0.4</v>
      </c>
      <c r="O53" s="132">
        <f t="shared" si="1"/>
        <v>0</v>
      </c>
    </row>
    <row r="54" spans="1:15" x14ac:dyDescent="0.25">
      <c r="A54" s="56">
        <v>44</v>
      </c>
      <c r="B54" s="56"/>
      <c r="C54" s="173"/>
      <c r="D54" s="174"/>
      <c r="E54" s="174"/>
      <c r="F54" s="174"/>
      <c r="G54" s="175"/>
      <c r="H54" s="174"/>
      <c r="I54" s="174"/>
      <c r="J54" s="63"/>
      <c r="K54" s="63"/>
      <c r="L54" s="176"/>
      <c r="M54" s="170"/>
      <c r="N54" s="171"/>
      <c r="O54" s="132" t="str">
        <f t="shared" si="1"/>
        <v/>
      </c>
    </row>
    <row r="55" spans="1:15" x14ac:dyDescent="0.25">
      <c r="A55" s="56">
        <v>45</v>
      </c>
      <c r="B55" s="56"/>
      <c r="C55" s="173"/>
      <c r="D55" s="174"/>
      <c r="E55" s="174"/>
      <c r="F55" s="174"/>
      <c r="G55" s="175"/>
      <c r="H55" s="174"/>
      <c r="I55" s="174"/>
      <c r="J55" s="63"/>
      <c r="K55" s="63"/>
      <c r="L55" s="176"/>
      <c r="M55" s="170"/>
      <c r="N55" s="171"/>
      <c r="O55" s="132" t="str">
        <f t="shared" si="1"/>
        <v/>
      </c>
    </row>
    <row r="56" spans="1:15" x14ac:dyDescent="0.25">
      <c r="A56" s="56">
        <v>46</v>
      </c>
      <c r="B56" s="56"/>
      <c r="C56" s="173"/>
      <c r="D56" s="174"/>
      <c r="E56" s="174"/>
      <c r="F56" s="174"/>
      <c r="G56" s="175"/>
      <c r="H56" s="174"/>
      <c r="I56" s="174"/>
      <c r="J56" s="63"/>
      <c r="K56" s="63"/>
      <c r="L56" s="176"/>
      <c r="M56" s="170"/>
      <c r="N56" s="171"/>
      <c r="O56" s="132" t="str">
        <f t="shared" si="1"/>
        <v/>
      </c>
    </row>
    <row r="57" spans="1:15" x14ac:dyDescent="0.25">
      <c r="A57" s="56">
        <v>47</v>
      </c>
      <c r="B57" s="56"/>
      <c r="C57" s="173"/>
      <c r="D57" s="174"/>
      <c r="E57" s="174"/>
      <c r="F57" s="174"/>
      <c r="G57" s="175"/>
      <c r="H57" s="174"/>
      <c r="I57" s="174"/>
      <c r="J57" s="63"/>
      <c r="K57" s="63"/>
      <c r="L57" s="176"/>
      <c r="M57" s="170"/>
      <c r="N57" s="171"/>
      <c r="O57" s="132" t="str">
        <f t="shared" si="1"/>
        <v/>
      </c>
    </row>
    <row r="58" spans="1:15" x14ac:dyDescent="0.25">
      <c r="A58" s="56">
        <v>48</v>
      </c>
      <c r="B58" s="56"/>
      <c r="C58" s="173"/>
      <c r="D58" s="174"/>
      <c r="E58" s="174"/>
      <c r="F58" s="174"/>
      <c r="G58" s="175"/>
      <c r="H58" s="174"/>
      <c r="I58" s="174"/>
      <c r="J58" s="63"/>
      <c r="K58" s="63"/>
      <c r="L58" s="176"/>
      <c r="M58" s="170"/>
      <c r="N58" s="177"/>
      <c r="O58" s="132" t="str">
        <f t="shared" si="1"/>
        <v/>
      </c>
    </row>
    <row r="59" spans="1:15" x14ac:dyDescent="0.25">
      <c r="A59" s="56">
        <v>49</v>
      </c>
      <c r="B59" s="56"/>
      <c r="C59" s="173"/>
      <c r="D59" s="174"/>
      <c r="E59" s="174"/>
      <c r="F59" s="174"/>
      <c r="G59" s="175"/>
      <c r="H59" s="174"/>
      <c r="I59" s="174"/>
      <c r="J59" s="63"/>
      <c r="K59" s="63"/>
      <c r="L59" s="176"/>
      <c r="M59" s="170"/>
      <c r="N59" s="177"/>
      <c r="O59" s="132" t="str">
        <f t="shared" si="1"/>
        <v/>
      </c>
    </row>
    <row r="60" spans="1:15" x14ac:dyDescent="0.25">
      <c r="A60" s="56">
        <v>50</v>
      </c>
      <c r="B60" s="56"/>
      <c r="C60" s="173"/>
      <c r="D60" s="174"/>
      <c r="E60" s="174"/>
      <c r="F60" s="174"/>
      <c r="G60" s="175"/>
      <c r="H60" s="174"/>
      <c r="I60" s="174"/>
      <c r="J60" s="63"/>
      <c r="K60" s="63"/>
      <c r="L60" s="176"/>
      <c r="M60" s="170"/>
      <c r="N60" s="177"/>
      <c r="O60" s="132" t="str">
        <f t="shared" si="1"/>
        <v/>
      </c>
    </row>
    <row r="61" spans="1:15" x14ac:dyDescent="0.25">
      <c r="A61" s="56">
        <v>51</v>
      </c>
      <c r="B61" s="56"/>
      <c r="C61" s="173"/>
      <c r="D61" s="174"/>
      <c r="E61" s="174"/>
      <c r="F61" s="174"/>
      <c r="G61" s="175"/>
      <c r="H61" s="174"/>
      <c r="I61" s="174"/>
      <c r="J61" s="63"/>
      <c r="K61" s="63"/>
      <c r="L61" s="176"/>
      <c r="M61" s="170"/>
      <c r="N61" s="177"/>
      <c r="O61" s="132" t="str">
        <f t="shared" si="1"/>
        <v/>
      </c>
    </row>
    <row r="62" spans="1:15" x14ac:dyDescent="0.25">
      <c r="A62" s="56">
        <v>52</v>
      </c>
      <c r="B62" s="56"/>
      <c r="C62" s="173"/>
      <c r="D62" s="174"/>
      <c r="E62" s="174"/>
      <c r="F62" s="174"/>
      <c r="G62" s="175"/>
      <c r="H62" s="174"/>
      <c r="I62" s="174"/>
      <c r="J62" s="63"/>
      <c r="K62" s="63"/>
      <c r="L62" s="176"/>
      <c r="M62" s="170"/>
      <c r="N62" s="177"/>
      <c r="O62" s="132" t="str">
        <f t="shared" si="1"/>
        <v/>
      </c>
    </row>
    <row r="63" spans="1:15" x14ac:dyDescent="0.25">
      <c r="A63" s="56">
        <v>53</v>
      </c>
      <c r="B63" s="56"/>
      <c r="C63" s="173"/>
      <c r="D63" s="174"/>
      <c r="E63" s="174"/>
      <c r="F63" s="174"/>
      <c r="G63" s="175"/>
      <c r="H63" s="174"/>
      <c r="I63" s="174"/>
      <c r="J63" s="63"/>
      <c r="K63" s="63"/>
      <c r="L63" s="176"/>
      <c r="M63" s="170"/>
      <c r="N63" s="177"/>
      <c r="O63" s="132" t="str">
        <f t="shared" si="1"/>
        <v/>
      </c>
    </row>
    <row r="64" spans="1:15" x14ac:dyDescent="0.25">
      <c r="A64" s="56">
        <v>54</v>
      </c>
      <c r="B64" s="56"/>
      <c r="C64" s="173"/>
      <c r="D64" s="174"/>
      <c r="E64" s="174"/>
      <c r="F64" s="174"/>
      <c r="G64" s="175"/>
      <c r="H64" s="174"/>
      <c r="I64" s="174"/>
      <c r="J64" s="63"/>
      <c r="K64" s="63"/>
      <c r="L64" s="176"/>
      <c r="M64" s="170"/>
      <c r="N64" s="177"/>
      <c r="O64" s="132" t="str">
        <f t="shared" si="1"/>
        <v/>
      </c>
    </row>
    <row r="65" spans="1:15" x14ac:dyDescent="0.25">
      <c r="A65" s="56">
        <v>55</v>
      </c>
      <c r="B65" s="56"/>
      <c r="C65" s="173"/>
      <c r="D65" s="174"/>
      <c r="E65" s="174"/>
      <c r="F65" s="174"/>
      <c r="G65" s="175"/>
      <c r="H65" s="174"/>
      <c r="I65" s="174"/>
      <c r="J65" s="63"/>
      <c r="K65" s="63"/>
      <c r="L65" s="176"/>
      <c r="M65" s="170"/>
      <c r="N65" s="177"/>
      <c r="O65" s="132" t="str">
        <f t="shared" si="1"/>
        <v/>
      </c>
    </row>
    <row r="66" spans="1:15" ht="15" thickBot="1" x14ac:dyDescent="0.3">
      <c r="A66" s="56">
        <v>56</v>
      </c>
      <c r="B66" s="56"/>
      <c r="C66" s="178"/>
      <c r="D66" s="179"/>
      <c r="E66" s="179"/>
      <c r="F66" s="179"/>
      <c r="G66" s="180"/>
      <c r="H66" s="179"/>
      <c r="I66" s="179"/>
      <c r="J66" s="74"/>
      <c r="K66" s="74"/>
      <c r="L66" s="181"/>
      <c r="M66" s="182"/>
      <c r="N66" s="183"/>
      <c r="O66" s="184" t="str">
        <f t="shared" si="1"/>
        <v/>
      </c>
    </row>
  </sheetData>
  <mergeCells count="5">
    <mergeCell ref="B9:B15"/>
    <mergeCell ref="B16:B23"/>
    <mergeCell ref="B24:B28"/>
    <mergeCell ref="B29:B36"/>
    <mergeCell ref="B37:B42"/>
  </mergeCells>
  <conditionalFormatting sqref="C9:C42">
    <cfRule type="expression" dxfId="26" priority="17">
      <formula xml:space="preserve"> #REF! = 1</formula>
    </cfRule>
    <cfRule type="expression" dxfId="25" priority="18">
      <formula xml:space="preserve"> #REF! = 2</formula>
    </cfRule>
    <cfRule type="expression" dxfId="24" priority="19">
      <formula xml:space="preserve"> #REF! = 3</formula>
    </cfRule>
    <cfRule type="expression" dxfId="23" priority="20">
      <formula xml:space="preserve"> #REF! = 4</formula>
    </cfRule>
    <cfRule type="expression" dxfId="22" priority="21">
      <formula xml:space="preserve"> #REF! = 5</formula>
    </cfRule>
    <cfRule type="expression" dxfId="21" priority="22">
      <formula xml:space="preserve"> #REF! = 6</formula>
    </cfRule>
    <cfRule type="expression" dxfId="20" priority="23">
      <formula xml:space="preserve"> #REF! = 7</formula>
    </cfRule>
    <cfRule type="expression" dxfId="19" priority="24">
      <formula xml:space="preserve"> #REF! = 8</formula>
    </cfRule>
    <cfRule type="expression" dxfId="18" priority="25">
      <formula xml:space="preserve"> #REF! = 9</formula>
    </cfRule>
    <cfRule type="expression" dxfId="17" priority="26">
      <formula xml:space="preserve"> #REF! = 10</formula>
    </cfRule>
    <cfRule type="expression" dxfId="16" priority="27">
      <formula xml:space="preserve"> #REF! = 11</formula>
    </cfRule>
  </conditionalFormatting>
  <conditionalFormatting sqref="K44:L44 K67:K1048576 K4 K6 M5 K8:K43">
    <cfRule type="cellIs" dxfId="15" priority="16" operator="equal">
      <formula>1</formula>
    </cfRule>
  </conditionalFormatting>
  <conditionalFormatting sqref="K46:L48 K50:L50 K54:L66">
    <cfRule type="cellIs" dxfId="14" priority="15" operator="equal">
      <formula>1</formula>
    </cfRule>
  </conditionalFormatting>
  <conditionalFormatting sqref="K55:K66">
    <cfRule type="cellIs" dxfId="13" priority="14" operator="equal">
      <formula>1</formula>
    </cfRule>
  </conditionalFormatting>
  <conditionalFormatting sqref="K59:K60">
    <cfRule type="cellIs" dxfId="12" priority="13" operator="equal">
      <formula>1</formula>
    </cfRule>
  </conditionalFormatting>
  <conditionalFormatting sqref="K65:K66">
    <cfRule type="cellIs" dxfId="11" priority="12" operator="equal">
      <formula>1</formula>
    </cfRule>
  </conditionalFormatting>
  <conditionalFormatting sqref="N58:N66">
    <cfRule type="cellIs" dxfId="10" priority="11" operator="equal">
      <formula>1</formula>
    </cfRule>
  </conditionalFormatting>
  <conditionalFormatting sqref="K49:L49">
    <cfRule type="cellIs" dxfId="9" priority="10" operator="equal">
      <formula>1</formula>
    </cfRule>
  </conditionalFormatting>
  <conditionalFormatting sqref="K49">
    <cfRule type="cellIs" dxfId="8" priority="9" operator="equal">
      <formula>1</formula>
    </cfRule>
  </conditionalFormatting>
  <conditionalFormatting sqref="K1:K3 K7">
    <cfRule type="cellIs" dxfId="7" priority="8" operator="equal">
      <formula>1</formula>
    </cfRule>
  </conditionalFormatting>
  <conditionalFormatting sqref="M2:M3">
    <cfRule type="cellIs" dxfId="6" priority="7" operator="equal">
      <formula>1</formula>
    </cfRule>
  </conditionalFormatting>
  <conditionalFormatting sqref="N3">
    <cfRule type="cellIs" dxfId="5" priority="5" operator="equal">
      <formula>1</formula>
    </cfRule>
  </conditionalFormatting>
  <conditionalFormatting sqref="I2:J3">
    <cfRule type="cellIs" dxfId="4" priority="6" operator="equal">
      <formula>1</formula>
    </cfRule>
  </conditionalFormatting>
  <conditionalFormatting sqref="K45">
    <cfRule type="cellIs" dxfId="3" priority="4" operator="equal">
      <formula>1</formula>
    </cfRule>
  </conditionalFormatting>
  <conditionalFormatting sqref="K51:L51">
    <cfRule type="cellIs" dxfId="2" priority="3" operator="equal">
      <formula>1</formula>
    </cfRule>
  </conditionalFormatting>
  <conditionalFormatting sqref="K53:L53">
    <cfRule type="cellIs" dxfId="1" priority="2" operator="equal">
      <formula>1</formula>
    </cfRule>
  </conditionalFormatting>
  <conditionalFormatting sqref="K52:L52">
    <cfRule type="cellIs" dxfId="0" priority="1" operator="equal">
      <formula>1</formula>
    </cfRule>
  </conditionalFormatting>
  <dataValidations count="2">
    <dataValidation type="list" allowBlank="1" showInputMessage="1" sqref="I8 G8 E8" xr:uid="{3A616172-472C-4407-8FD1-1673C6B26E98}">
      <formula1>#REF!</formula1>
    </dataValidation>
    <dataValidation allowBlank="1" showInputMessage="1" sqref="C9:C42" xr:uid="{27D10F32-5DD5-4617-AF00-5FFB0E1A65E8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2023-06-05T15:32:38Z</dcterms:created>
  <dcterms:modified xsi:type="dcterms:W3CDTF">2023-07-26T12:19:34Z</dcterms:modified>
</cp:coreProperties>
</file>