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M:\FACS_CORE\10_Antikörper\04_FZI-Backbone Panels\Backbone Panels Rev.H\Mouse\"/>
    </mc:Choice>
  </mc:AlternateContent>
  <xr:revisionPtr revIDLastSave="0" documentId="8_{7509BCAF-95AA-48CA-A2BC-8DC6779806BD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04-Mouse T-cells" sheetId="1" r:id="rId1"/>
  </sheets>
  <definedNames>
    <definedName name="_xlnm.Print_Area" localSheetId="0">'04-Mouse T-cells'!$A$1:$O$66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O34" i="1"/>
  <c r="O35" i="1"/>
  <c r="O36" i="1"/>
  <c r="O43" i="1" l="1"/>
  <c r="O32" i="1"/>
  <c r="O18" i="1"/>
  <c r="O15" i="1"/>
  <c r="O44" i="1" l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66" i="1" l="1"/>
  <c r="O65" i="1"/>
  <c r="O64" i="1"/>
  <c r="O63" i="1"/>
  <c r="O62" i="1"/>
  <c r="O61" i="1"/>
  <c r="O60" i="1"/>
  <c r="O59" i="1"/>
  <c r="O42" i="1"/>
  <c r="O41" i="1"/>
  <c r="O40" i="1"/>
  <c r="O39" i="1"/>
  <c r="O38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7" i="1"/>
  <c r="O16" i="1"/>
  <c r="O14" i="1"/>
  <c r="O13" i="1"/>
  <c r="O12" i="1"/>
  <c r="O11" i="1"/>
  <c r="O10" i="1"/>
  <c r="O9" i="1"/>
  <c r="O67" i="1" l="1"/>
</calcChain>
</file>

<file path=xl/sharedStrings.xml><?xml version="1.0" encoding="utf-8"?>
<sst xmlns="http://schemas.openxmlformats.org/spreadsheetml/2006/main" count="236" uniqueCount="184">
  <si>
    <t>minimum order volume per Antibody is 50µl    (first time order to test the Antibodies: 20µl)</t>
  </si>
  <si>
    <t>Customer code:</t>
  </si>
  <si>
    <t>Date (dd.mm.yy):</t>
  </si>
  <si>
    <t>(google calendar code)</t>
  </si>
  <si>
    <t>Pos.</t>
  </si>
  <si>
    <t>Excitation Laser Line</t>
  </si>
  <si>
    <t>Fluorescence Channel</t>
  </si>
  <si>
    <t>Marker /
Antibody</t>
  </si>
  <si>
    <t>Conjugat</t>
  </si>
  <si>
    <t>Host / Isotype</t>
  </si>
  <si>
    <t>Clone</t>
  </si>
  <si>
    <t>Supplier</t>
  </si>
  <si>
    <t>Dilution</t>
  </si>
  <si>
    <t>Catalog #</t>
  </si>
  <si>
    <t>µl per Vial</t>
  </si>
  <si>
    <t>List Price
per Vial €</t>
  </si>
  <si>
    <t>µl Request</t>
  </si>
  <si>
    <t xml:space="preserve">Discount </t>
  </si>
  <si>
    <t>Price €</t>
  </si>
  <si>
    <t>1mT</t>
  </si>
  <si>
    <t>Ultra Violet 355 nm</t>
  </si>
  <si>
    <t>BUV395</t>
  </si>
  <si>
    <t>Drop In</t>
  </si>
  <si>
    <t>2mT</t>
  </si>
  <si>
    <t>BUV496</t>
  </si>
  <si>
    <t>CD4</t>
  </si>
  <si>
    <t>Rat IgG2b, κ</t>
  </si>
  <si>
    <t>GK1.5</t>
  </si>
  <si>
    <t xml:space="preserve">BD Horizon™ </t>
  </si>
  <si>
    <t>BUV563</t>
  </si>
  <si>
    <t>4mT</t>
  </si>
  <si>
    <t>BUV615-P</t>
  </si>
  <si>
    <t>CD62L</t>
  </si>
  <si>
    <t>BD</t>
  </si>
  <si>
    <t>BUV661</t>
  </si>
  <si>
    <t>BD OptiBuild™</t>
  </si>
  <si>
    <t>BUV737</t>
  </si>
  <si>
    <t>BD Horizon™</t>
  </si>
  <si>
    <t>7mT</t>
  </si>
  <si>
    <t>BUV805</t>
  </si>
  <si>
    <t>8mT</t>
  </si>
  <si>
    <t xml:space="preserve">Violet
405 nm </t>
  </si>
  <si>
    <t>BV421</t>
  </si>
  <si>
    <t>9mT</t>
  </si>
  <si>
    <t>BV480</t>
  </si>
  <si>
    <t>CD25</t>
  </si>
  <si>
    <t>Rat IgG1, λ</t>
  </si>
  <si>
    <t>PC61</t>
  </si>
  <si>
    <t>10mT</t>
  </si>
  <si>
    <t>BV570</t>
  </si>
  <si>
    <t>Biolegend</t>
  </si>
  <si>
    <t>11mT</t>
  </si>
  <si>
    <t>BV605</t>
  </si>
  <si>
    <t>BV650</t>
  </si>
  <si>
    <t>Rat IgG2a, κ</t>
  </si>
  <si>
    <t>BV711</t>
  </si>
  <si>
    <t>14mT</t>
  </si>
  <si>
    <t>BV750-P</t>
  </si>
  <si>
    <t>BV750</t>
  </si>
  <si>
    <t>15mT</t>
  </si>
  <si>
    <t>BV786</t>
  </si>
  <si>
    <t>CD8</t>
  </si>
  <si>
    <t>53-6.7</t>
  </si>
  <si>
    <t>16mT</t>
  </si>
  <si>
    <t>Blue
488nm</t>
  </si>
  <si>
    <t>BB515</t>
  </si>
  <si>
    <t>17mT</t>
  </si>
  <si>
    <t>BB630</t>
  </si>
  <si>
    <t>CD27</t>
  </si>
  <si>
    <t>LG.3A10</t>
  </si>
  <si>
    <t>BB660-P</t>
  </si>
  <si>
    <t>19mT</t>
  </si>
  <si>
    <t>BB700</t>
  </si>
  <si>
    <t>Hamster IgG1, κ</t>
  </si>
  <si>
    <t>BB790-P</t>
  </si>
  <si>
    <t>21mT</t>
  </si>
  <si>
    <t>YellowGreen
561nm</t>
  </si>
  <si>
    <t>PE</t>
  </si>
  <si>
    <t>PE-CF594</t>
  </si>
  <si>
    <t>PE-Cy5.5</t>
  </si>
  <si>
    <t>24mT</t>
  </si>
  <si>
    <t>PE-Cy7</t>
  </si>
  <si>
    <t>BYG670-P</t>
  </si>
  <si>
    <t>CD19</t>
  </si>
  <si>
    <t>26mT</t>
  </si>
  <si>
    <t>27mT</t>
  </si>
  <si>
    <t>CD11b</t>
  </si>
  <si>
    <t>M1/70</t>
  </si>
  <si>
    <t>28mT</t>
  </si>
  <si>
    <t>7AAD</t>
  </si>
  <si>
    <t>29mT</t>
  </si>
  <si>
    <t>Red
640nm</t>
  </si>
  <si>
    <t>APC</t>
  </si>
  <si>
    <t>30mT</t>
  </si>
  <si>
    <t>APC-R700</t>
  </si>
  <si>
    <t>APC-Cy7</t>
  </si>
  <si>
    <t>1D3</t>
  </si>
  <si>
    <t>32mT</t>
  </si>
  <si>
    <t>34mT</t>
  </si>
  <si>
    <t xml:space="preserve"> € in total</t>
  </si>
  <si>
    <t>Drop In e.g.</t>
  </si>
  <si>
    <t xml:space="preserve">Brilliant Stain Buffer Plus </t>
  </si>
  <si>
    <t>Panel type</t>
  </si>
  <si>
    <t>31mD</t>
  </si>
  <si>
    <t>25mT</t>
  </si>
  <si>
    <t>33mT</t>
  </si>
  <si>
    <t>35mT</t>
  </si>
  <si>
    <t>36mT</t>
  </si>
  <si>
    <t>37mT</t>
  </si>
  <si>
    <t>38mT</t>
  </si>
  <si>
    <t>39mT</t>
  </si>
  <si>
    <t>40mT</t>
  </si>
  <si>
    <t>41mT</t>
  </si>
  <si>
    <t>42mT</t>
  </si>
  <si>
    <t>43mT</t>
  </si>
  <si>
    <t>44mT</t>
  </si>
  <si>
    <t>45mT</t>
  </si>
  <si>
    <t>46mT</t>
  </si>
  <si>
    <t>47mT</t>
  </si>
  <si>
    <t>48mT</t>
  </si>
  <si>
    <t>49mT</t>
  </si>
  <si>
    <t>50mT</t>
  </si>
  <si>
    <t>Enter your further requests (e.g. Drop ins) in the list above, please fill out the orange fields to give us the minimum information required for ordering</t>
  </si>
  <si>
    <t>please make sure you are using the latest order form from: https://www.cffc.uni-mainz.de/downloads/</t>
  </si>
  <si>
    <t xml:space="preserve">To check the prices of BD antibodies you can ask us to provide you with the CFFC BD login and password. </t>
  </si>
  <si>
    <t>Mel-14</t>
  </si>
  <si>
    <t>FceR1a </t>
  </si>
  <si>
    <t xml:space="preserve">Hamster IgG </t>
  </si>
  <si>
    <t>MAR-1</t>
  </si>
  <si>
    <t>4mD</t>
  </si>
  <si>
    <t>CD335 (NKp46)</t>
  </si>
  <si>
    <t>29A1.4</t>
  </si>
  <si>
    <t>Hamster IgG1, K</t>
  </si>
  <si>
    <t>CD45pan</t>
  </si>
  <si>
    <t xml:space="preserve">  30-F11</t>
  </si>
  <si>
    <t>7mB/T</t>
  </si>
  <si>
    <t>SiglecF</t>
  </si>
  <si>
    <t>Rat or Hamster</t>
  </si>
  <si>
    <t>E50-2440</t>
  </si>
  <si>
    <t>10mD</t>
  </si>
  <si>
    <t>Ly6C</t>
  </si>
  <si>
    <t>Rat IgG2c, κ</t>
  </si>
  <si>
    <t>HK1.4</t>
  </si>
  <si>
    <t>9mD</t>
  </si>
  <si>
    <t>11mD</t>
  </si>
  <si>
    <t>CD49b</t>
  </si>
  <si>
    <t>HMα2</t>
  </si>
  <si>
    <t>3mS</t>
  </si>
  <si>
    <t xml:space="preserve">Backbone order form   -    Mouse Blood </t>
  </si>
  <si>
    <t>5mS</t>
  </si>
  <si>
    <t>6mS</t>
  </si>
  <si>
    <t>12mS</t>
  </si>
  <si>
    <t>13mS</t>
  </si>
  <si>
    <t>Ly6G</t>
  </si>
  <si>
    <t xml:space="preserve">Rat IgG2a, κ </t>
  </si>
  <si>
    <t>1A8</t>
  </si>
  <si>
    <t>CD44</t>
  </si>
  <si>
    <t>PerCp</t>
  </si>
  <si>
    <t>IM7</t>
  </si>
  <si>
    <t>CD115</t>
  </si>
  <si>
    <t>RB780</t>
  </si>
  <si>
    <t>IgG2a, κ</t>
  </si>
  <si>
    <t>AFS98</t>
  </si>
  <si>
    <t>20mS</t>
  </si>
  <si>
    <t>18mS</t>
  </si>
  <si>
    <t>CX3CR1</t>
  </si>
  <si>
    <t xml:space="preserve">PE-CF594 </t>
  </si>
  <si>
    <t>Z8-50</t>
  </si>
  <si>
    <t>22mS</t>
  </si>
  <si>
    <t>eBioscience</t>
  </si>
  <si>
    <t>35-0193-82</t>
  </si>
  <si>
    <t>23mS</t>
  </si>
  <si>
    <t>23mD</t>
  </si>
  <si>
    <t>Sirp1a</t>
  </si>
  <si>
    <t>Rat IgG1, κ</t>
  </si>
  <si>
    <t>P84</t>
  </si>
  <si>
    <t>CD21/CD35</t>
  </si>
  <si>
    <t>R718</t>
  </si>
  <si>
    <t>7E9</t>
  </si>
  <si>
    <t>FVS780</t>
  </si>
  <si>
    <t>31mS</t>
  </si>
  <si>
    <t>TER-119</t>
  </si>
  <si>
    <t xml:space="preserve"> APC-Cy7</t>
  </si>
  <si>
    <t>Rev.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</si>
</sst>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.00\ [$€-407]"/>
    <numFmt numFmtId="166" formatCode="#,##0.00\ &quot;€&quot;"/>
  </numFmts>
  <fonts count="17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6337778862885"/>
        <bgColor auto="1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E5E5E"/>
        <bgColor auto="1"/>
      </patternFill>
    </fill>
    <fill>
      <patternFill patternType="solid">
        <fgColor rgb="FFFF5D5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9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9" fillId="5" borderId="16" xfId="1" applyNumberFormat="1" applyFont="1" applyFill="1" applyBorder="1" applyAlignment="1">
      <alignment horizontal="center" vertical="center" wrapText="1"/>
    </xf>
    <xf numFmtId="0" fontId="10" fillId="6" borderId="16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1" fontId="10" fillId="0" borderId="16" xfId="1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/>
    </xf>
    <xf numFmtId="9" fontId="10" fillId="0" borderId="16" xfId="1" applyNumberFormat="1" applyFont="1" applyFill="1" applyBorder="1" applyAlignment="1">
      <alignment horizontal="center" vertical="center"/>
    </xf>
    <xf numFmtId="165" fontId="10" fillId="0" borderId="17" xfId="1" applyNumberFormat="1" applyFont="1" applyBorder="1" applyAlignment="1">
      <alignment horizontal="center" vertical="center"/>
    </xf>
    <xf numFmtId="49" fontId="9" fillId="5" borderId="5" xfId="1" applyNumberFormat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1" fontId="10" fillId="0" borderId="5" xfId="1" applyNumberFormat="1" applyFont="1" applyFill="1" applyBorder="1" applyAlignment="1">
      <alignment horizontal="left" vertical="center"/>
    </xf>
    <xf numFmtId="0" fontId="10" fillId="6" borderId="5" xfId="1" applyFont="1" applyFill="1" applyBorder="1" applyAlignment="1">
      <alignment horizontal="center" vertical="center"/>
    </xf>
    <xf numFmtId="9" fontId="10" fillId="0" borderId="5" xfId="1" applyNumberFormat="1" applyFont="1" applyFill="1" applyBorder="1" applyAlignment="1">
      <alignment horizontal="center" vertical="center"/>
    </xf>
    <xf numFmtId="165" fontId="10" fillId="0" borderId="20" xfId="1" applyNumberFormat="1" applyFont="1" applyBorder="1" applyAlignment="1">
      <alignment horizontal="center" vertical="center"/>
    </xf>
    <xf numFmtId="49" fontId="9" fillId="5" borderId="21" xfId="1" applyNumberFormat="1" applyFont="1" applyFill="1" applyBorder="1" applyAlignment="1">
      <alignment horizontal="center" vertical="center" wrapText="1"/>
    </xf>
    <xf numFmtId="49" fontId="9" fillId="5" borderId="5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left" vertical="center"/>
    </xf>
    <xf numFmtId="49" fontId="9" fillId="5" borderId="23" xfId="1" applyNumberFormat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left" vertical="center"/>
    </xf>
    <xf numFmtId="164" fontId="10" fillId="0" borderId="19" xfId="1" applyNumberFormat="1" applyFont="1" applyFill="1" applyBorder="1" applyAlignment="1">
      <alignment horizontal="center" vertical="center"/>
    </xf>
    <xf numFmtId="0" fontId="10" fillId="6" borderId="24" xfId="1" applyFont="1" applyFill="1" applyBorder="1" applyAlignment="1">
      <alignment horizontal="center" vertical="center"/>
    </xf>
    <xf numFmtId="9" fontId="10" fillId="0" borderId="24" xfId="1" applyNumberFormat="1" applyFont="1" applyFill="1" applyBorder="1" applyAlignment="1">
      <alignment horizontal="center" vertical="center"/>
    </xf>
    <xf numFmtId="165" fontId="10" fillId="0" borderId="25" xfId="1" applyNumberFormat="1" applyFont="1" applyBorder="1" applyAlignment="1">
      <alignment horizontal="center" vertical="center"/>
    </xf>
    <xf numFmtId="49" fontId="9" fillId="8" borderId="27" xfId="1" applyNumberFormat="1" applyFont="1" applyFill="1" applyBorder="1" applyAlignment="1">
      <alignment horizontal="center" vertical="center" wrapText="1"/>
    </xf>
    <xf numFmtId="0" fontId="10" fillId="6" borderId="27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1" fontId="10" fillId="0" borderId="27" xfId="1" applyNumberFormat="1" applyFont="1" applyFill="1" applyBorder="1" applyAlignment="1">
      <alignment horizontal="left" vertical="center"/>
    </xf>
    <xf numFmtId="164" fontId="10" fillId="0" borderId="27" xfId="1" applyNumberFormat="1" applyFont="1" applyFill="1" applyBorder="1" applyAlignment="1">
      <alignment horizontal="center" vertical="center"/>
    </xf>
    <xf numFmtId="9" fontId="10" fillId="0" borderId="27" xfId="1" applyNumberFormat="1" applyFont="1" applyFill="1" applyBorder="1" applyAlignment="1">
      <alignment horizontal="center" vertical="center"/>
    </xf>
    <xf numFmtId="165" fontId="10" fillId="0" borderId="28" xfId="1" applyNumberFormat="1" applyFont="1" applyBorder="1" applyAlignment="1">
      <alignment horizontal="center" vertical="center"/>
    </xf>
    <xf numFmtId="49" fontId="9" fillId="9" borderId="21" xfId="1" applyNumberFormat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horizontal="left" vertical="center"/>
    </xf>
    <xf numFmtId="49" fontId="9" fillId="9" borderId="5" xfId="1" applyNumberFormat="1" applyFont="1" applyFill="1" applyBorder="1" applyAlignment="1">
      <alignment horizontal="center" vertical="center" wrapText="1"/>
    </xf>
    <xf numFmtId="49" fontId="9" fillId="9" borderId="24" xfId="1" applyNumberFormat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left" vertical="center"/>
    </xf>
    <xf numFmtId="49" fontId="9" fillId="11" borderId="21" xfId="1" applyNumberFormat="1" applyFont="1" applyFill="1" applyBorder="1" applyAlignment="1">
      <alignment horizontal="center" vertical="center" wrapText="1"/>
    </xf>
    <xf numFmtId="0" fontId="11" fillId="6" borderId="21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/>
    </xf>
    <xf numFmtId="1" fontId="11" fillId="0" borderId="21" xfId="1" applyNumberFormat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center" vertical="center"/>
    </xf>
    <xf numFmtId="0" fontId="10" fillId="6" borderId="21" xfId="1" applyFont="1" applyFill="1" applyBorder="1" applyAlignment="1">
      <alignment horizontal="center" vertical="center"/>
    </xf>
    <xf numFmtId="9" fontId="10" fillId="0" borderId="21" xfId="1" applyNumberFormat="1" applyFont="1" applyFill="1" applyBorder="1" applyAlignment="1">
      <alignment horizontal="center" vertical="center"/>
    </xf>
    <xf numFmtId="49" fontId="9" fillId="11" borderId="5" xfId="1" applyNumberFormat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left" vertical="center"/>
    </xf>
    <xf numFmtId="49" fontId="9" fillId="11" borderId="5" xfId="1" applyNumberFormat="1" applyFont="1" applyFill="1" applyBorder="1" applyAlignment="1">
      <alignment horizontal="center" vertical="center"/>
    </xf>
    <xf numFmtId="0" fontId="11" fillId="0" borderId="5" xfId="1" quotePrefix="1" applyFont="1" applyFill="1" applyBorder="1" applyAlignment="1">
      <alignment horizontal="center" vertical="center"/>
    </xf>
    <xf numFmtId="49" fontId="9" fillId="11" borderId="19" xfId="1" applyNumberFormat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left" vertical="center"/>
    </xf>
    <xf numFmtId="164" fontId="10" fillId="0" borderId="24" xfId="1" applyNumberFormat="1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9" fontId="10" fillId="0" borderId="19" xfId="1" applyNumberFormat="1" applyFont="1" applyFill="1" applyBorder="1" applyAlignment="1">
      <alignment horizontal="center" vertical="center"/>
    </xf>
    <xf numFmtId="165" fontId="10" fillId="0" borderId="29" xfId="1" applyNumberFormat="1" applyFont="1" applyBorder="1" applyAlignment="1">
      <alignment horizontal="center" vertical="center"/>
    </xf>
    <xf numFmtId="49" fontId="9" fillId="13" borderId="27" xfId="1" applyNumberFormat="1" applyFont="1" applyFill="1" applyBorder="1" applyAlignment="1">
      <alignment horizontal="center" vertical="center" wrapText="1"/>
    </xf>
    <xf numFmtId="0" fontId="11" fillId="6" borderId="27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1" fontId="11" fillId="0" borderId="27" xfId="1" applyNumberFormat="1" applyFont="1" applyFill="1" applyBorder="1" applyAlignment="1">
      <alignment horizontal="left" vertical="center"/>
    </xf>
    <xf numFmtId="164" fontId="10" fillId="0" borderId="21" xfId="1" applyNumberFormat="1" applyFont="1" applyFill="1" applyBorder="1" applyAlignment="1">
      <alignment horizontal="center" vertical="center"/>
    </xf>
    <xf numFmtId="49" fontId="9" fillId="13" borderId="5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/>
    </xf>
    <xf numFmtId="49" fontId="9" fillId="13" borderId="21" xfId="1" applyNumberFormat="1" applyFont="1" applyFill="1" applyBorder="1" applyAlignment="1">
      <alignment horizontal="center" vertical="center" wrapText="1"/>
    </xf>
    <xf numFmtId="0" fontId="10" fillId="0" borderId="21" xfId="1" quotePrefix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49" fontId="9" fillId="13" borderId="24" xfId="1" applyNumberFormat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horizontal="center" vertical="center"/>
    </xf>
    <xf numFmtId="49" fontId="9" fillId="15" borderId="21" xfId="1" applyNumberFormat="1" applyFont="1" applyFill="1" applyBorder="1" applyAlignment="1">
      <alignment horizontal="center" vertical="center"/>
    </xf>
    <xf numFmtId="49" fontId="9" fillId="15" borderId="5" xfId="1" applyNumberFormat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49" fontId="9" fillId="15" borderId="24" xfId="1" applyNumberFormat="1" applyFont="1" applyFill="1" applyBorder="1" applyAlignment="1">
      <alignment horizontal="center" vertical="center" wrapText="1"/>
    </xf>
    <xf numFmtId="0" fontId="10" fillId="0" borderId="30" xfId="1" applyFont="1" applyFill="1" applyBorder="1" applyAlignment="1">
      <alignment horizontal="center" vertical="center"/>
    </xf>
    <xf numFmtId="9" fontId="10" fillId="0" borderId="31" xfId="1" applyNumberFormat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1" fontId="10" fillId="6" borderId="5" xfId="1" applyNumberFormat="1" applyFont="1" applyFill="1" applyBorder="1" applyAlignment="1">
      <alignment horizontal="center" vertical="center"/>
    </xf>
    <xf numFmtId="0" fontId="10" fillId="0" borderId="5" xfId="1" applyFont="1" applyBorder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" fontId="10" fillId="6" borderId="2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49" fontId="9" fillId="13" borderId="19" xfId="1" applyNumberFormat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left" vertical="center"/>
    </xf>
    <xf numFmtId="165" fontId="10" fillId="0" borderId="34" xfId="1" applyNumberFormat="1" applyFont="1" applyBorder="1" applyAlignment="1">
      <alignment horizontal="center" vertical="center"/>
    </xf>
    <xf numFmtId="49" fontId="9" fillId="15" borderId="19" xfId="1" applyNumberFormat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1" fontId="8" fillId="6" borderId="5" xfId="1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1" fontId="8" fillId="6" borderId="19" xfId="1" applyNumberFormat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9" fontId="10" fillId="0" borderId="37" xfId="0" applyNumberFormat="1" applyFont="1" applyFill="1" applyBorder="1" applyAlignment="1">
      <alignment horizontal="center" vertical="center"/>
    </xf>
    <xf numFmtId="0" fontId="10" fillId="6" borderId="0" xfId="1" applyFont="1" applyFill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1" fontId="8" fillId="6" borderId="21" xfId="1" applyNumberFormat="1" applyFont="1" applyFill="1" applyBorder="1" applyAlignment="1">
      <alignment horizontal="center" vertical="center"/>
    </xf>
    <xf numFmtId="49" fontId="9" fillId="15" borderId="27" xfId="1" applyNumberFormat="1" applyFont="1" applyFill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1" fontId="8" fillId="6" borderId="24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9" fontId="8" fillId="0" borderId="24" xfId="1" applyNumberFormat="1" applyFont="1" applyBorder="1" applyAlignment="1">
      <alignment horizontal="center" vertical="center"/>
    </xf>
    <xf numFmtId="9" fontId="8" fillId="0" borderId="21" xfId="1" applyNumberFormat="1" applyFont="1" applyBorder="1" applyAlignment="1">
      <alignment horizontal="center" vertical="center"/>
    </xf>
    <xf numFmtId="9" fontId="8" fillId="0" borderId="5" xfId="1" applyNumberFormat="1" applyFont="1" applyBorder="1" applyAlignment="1">
      <alignment horizontal="center" vertical="center"/>
    </xf>
    <xf numFmtId="9" fontId="8" fillId="0" borderId="19" xfId="1" applyNumberFormat="1" applyFont="1" applyBorder="1" applyAlignment="1">
      <alignment horizontal="center" vertical="center"/>
    </xf>
    <xf numFmtId="9" fontId="10" fillId="0" borderId="31" xfId="1" applyNumberFormat="1" applyFont="1" applyBorder="1" applyAlignment="1">
      <alignment vertical="center"/>
    </xf>
    <xf numFmtId="0" fontId="10" fillId="17" borderId="5" xfId="1" applyFont="1" applyFill="1" applyBorder="1" applyAlignment="1">
      <alignment horizontal="center" vertical="center"/>
    </xf>
    <xf numFmtId="0" fontId="10" fillId="17" borderId="5" xfId="1" applyFont="1" applyFill="1" applyBorder="1" applyAlignment="1">
      <alignment vertical="center"/>
    </xf>
    <xf numFmtId="0" fontId="13" fillId="16" borderId="39" xfId="1" applyFont="1" applyFill="1" applyBorder="1" applyAlignment="1">
      <alignment horizontal="center" vertical="center"/>
    </xf>
    <xf numFmtId="166" fontId="8" fillId="0" borderId="40" xfId="1" applyNumberFormat="1" applyFont="1" applyBorder="1" applyAlignment="1">
      <alignment horizontal="center" vertical="center"/>
    </xf>
    <xf numFmtId="2" fontId="10" fillId="0" borderId="20" xfId="1" applyNumberFormat="1" applyFont="1" applyBorder="1" applyAlignment="1">
      <alignment horizontal="center" vertical="center"/>
    </xf>
    <xf numFmtId="2" fontId="10" fillId="0" borderId="29" xfId="1" applyNumberFormat="1" applyFont="1" applyBorder="1" applyAlignment="1">
      <alignment horizontal="center" vertical="center"/>
    </xf>
    <xf numFmtId="2" fontId="10" fillId="0" borderId="28" xfId="1" applyNumberFormat="1" applyFont="1" applyBorder="1" applyAlignment="1">
      <alignment horizontal="center" vertical="center"/>
    </xf>
    <xf numFmtId="2" fontId="10" fillId="0" borderId="32" xfId="1" applyNumberFormat="1" applyFont="1" applyBorder="1" applyAlignment="1">
      <alignment horizontal="center" vertical="center"/>
    </xf>
    <xf numFmtId="2" fontId="8" fillId="0" borderId="24" xfId="1" applyNumberFormat="1" applyFont="1" applyBorder="1" applyAlignment="1">
      <alignment horizontal="center" vertical="center"/>
    </xf>
    <xf numFmtId="2" fontId="8" fillId="0" borderId="21" xfId="1" applyNumberFormat="1" applyFont="1" applyBorder="1" applyAlignment="1">
      <alignment horizontal="center" vertical="center"/>
    </xf>
    <xf numFmtId="2" fontId="8" fillId="0" borderId="5" xfId="1" applyNumberFormat="1" applyFont="1" applyBorder="1" applyAlignment="1">
      <alignment horizontal="center" vertical="center"/>
    </xf>
    <xf numFmtId="2" fontId="8" fillId="0" borderId="19" xfId="1" applyNumberFormat="1" applyFont="1" applyBorder="1" applyAlignment="1">
      <alignment horizontal="center" vertical="center"/>
    </xf>
    <xf numFmtId="2" fontId="10" fillId="0" borderId="27" xfId="1" applyNumberFormat="1" applyFont="1" applyFill="1" applyBorder="1" applyAlignment="1">
      <alignment horizontal="center" vertical="center"/>
    </xf>
    <xf numFmtId="2" fontId="10" fillId="17" borderId="5" xfId="1" applyNumberFormat="1" applyFont="1" applyFill="1" applyBorder="1" applyAlignment="1">
      <alignment horizontal="center" vertical="center"/>
    </xf>
    <xf numFmtId="2" fontId="10" fillId="17" borderId="5" xfId="1" applyNumberFormat="1" applyFont="1" applyFill="1" applyBorder="1" applyAlignment="1">
      <alignment vertical="center"/>
    </xf>
    <xf numFmtId="1" fontId="11" fillId="18" borderId="5" xfId="1" applyNumberFormat="1" applyFont="1" applyFill="1" applyBorder="1" applyAlignment="1">
      <alignment horizontal="left" vertical="center"/>
    </xf>
    <xf numFmtId="1" fontId="16" fillId="0" borderId="5" xfId="1" applyNumberFormat="1" applyFont="1" applyFill="1" applyBorder="1" applyAlignment="1">
      <alignment horizontal="left" vertical="center"/>
    </xf>
    <xf numFmtId="0" fontId="16" fillId="0" borderId="5" xfId="1" applyFont="1" applyFill="1" applyBorder="1" applyAlignment="1">
      <alignment horizontal="left" vertical="center"/>
    </xf>
    <xf numFmtId="0" fontId="7" fillId="4" borderId="15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7" fillId="7" borderId="26" xfId="1" applyFont="1" applyFill="1" applyBorder="1" applyAlignment="1">
      <alignment horizontal="center" vertical="center" wrapText="1"/>
    </xf>
    <xf numFmtId="0" fontId="7" fillId="7" borderId="18" xfId="1" applyFont="1" applyFill="1" applyBorder="1" applyAlignment="1">
      <alignment horizontal="center" vertical="center" wrapText="1"/>
    </xf>
    <xf numFmtId="0" fontId="7" fillId="7" borderId="22" xfId="1" applyFont="1" applyFill="1" applyBorder="1" applyAlignment="1">
      <alignment horizontal="center" vertical="center" wrapText="1"/>
    </xf>
    <xf numFmtId="0" fontId="7" fillId="10" borderId="18" xfId="1" applyFont="1" applyFill="1" applyBorder="1" applyAlignment="1">
      <alignment horizontal="center" vertical="center" wrapText="1"/>
    </xf>
    <xf numFmtId="0" fontId="7" fillId="12" borderId="26" xfId="1" applyFont="1" applyFill="1" applyBorder="1" applyAlignment="1">
      <alignment horizontal="center" vertical="center" wrapText="1"/>
    </xf>
    <xf numFmtId="0" fontId="7" fillId="12" borderId="18" xfId="1" applyFont="1" applyFill="1" applyBorder="1" applyAlignment="1">
      <alignment horizontal="center" vertical="center" wrapText="1"/>
    </xf>
    <xf numFmtId="0" fontId="7" fillId="12" borderId="22" xfId="1" applyFont="1" applyFill="1" applyBorder="1" applyAlignment="1">
      <alignment horizontal="center" vertical="center" wrapText="1"/>
    </xf>
    <xf numFmtId="0" fontId="7" fillId="14" borderId="26" xfId="1" applyFont="1" applyFill="1" applyBorder="1" applyAlignment="1">
      <alignment horizontal="center" vertical="center" wrapText="1"/>
    </xf>
    <xf numFmtId="0" fontId="7" fillId="14" borderId="18" xfId="1" applyFont="1" applyFill="1" applyBorder="1" applyAlignment="1">
      <alignment horizontal="center" vertical="center" wrapText="1"/>
    </xf>
    <xf numFmtId="0" fontId="7" fillId="14" borderId="22" xfId="1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34">
    <dxf>
      <font>
        <color theme="0"/>
      </font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tabSelected="1" zoomScaleNormal="100" workbookViewId="0">
      <pane ySplit="8" topLeftCell="A9" activePane="bottomLeft" state="frozen"/>
      <selection pane="bottomLeft" activeCell="M10" sqref="M10:M41"/>
    </sheetView>
  </sheetViews>
  <sheetFormatPr baseColWidth="10" defaultColWidth="11.42578125" defaultRowHeight="14.25" x14ac:dyDescent="0.25"/>
  <cols>
    <col min="1" max="1" width="8.140625" style="29" bestFit="1" customWidth="1"/>
    <col min="2" max="2" width="12.42578125" style="29" customWidth="1"/>
    <col min="3" max="3" width="17.42578125" style="29" customWidth="1"/>
    <col min="4" max="4" width="16.85546875" style="29" customWidth="1"/>
    <col min="5" max="5" width="12.85546875" style="29" customWidth="1"/>
    <col min="6" max="6" width="17.140625" style="29" customWidth="1"/>
    <col min="7" max="7" width="13.7109375" style="29" customWidth="1"/>
    <col min="8" max="8" width="11.42578125" style="29"/>
    <col min="9" max="9" width="10.42578125" style="29" customWidth="1"/>
    <col min="10" max="10" width="11.85546875" style="29" customWidth="1"/>
    <col min="11" max="11" width="10.85546875" style="29" customWidth="1"/>
    <col min="12" max="12" width="12.85546875" style="29" customWidth="1"/>
    <col min="13" max="13" width="12.85546875" style="29" bestFit="1" customWidth="1"/>
    <col min="14" max="15" width="12.140625" style="29" customWidth="1"/>
    <col min="16" max="16" width="11.42578125" style="124"/>
    <col min="17" max="17" width="17.42578125" style="29" customWidth="1"/>
    <col min="18" max="18" width="14.28515625" style="29" customWidth="1"/>
    <col min="19" max="16384" width="11.42578125" style="29"/>
  </cols>
  <sheetData>
    <row r="1" spans="1:16" s="1" customFormat="1" ht="28.5" customHeight="1" x14ac:dyDescent="0.25">
      <c r="A1" s="120" t="s">
        <v>102</v>
      </c>
      <c r="B1" s="2"/>
      <c r="C1" s="3"/>
      <c r="D1" s="3"/>
      <c r="E1" s="3"/>
      <c r="F1" s="3"/>
      <c r="G1" s="4" t="s">
        <v>148</v>
      </c>
      <c r="H1" s="3"/>
      <c r="I1" s="3"/>
      <c r="J1" s="3"/>
      <c r="K1" s="3"/>
      <c r="L1" s="3"/>
      <c r="M1" s="3"/>
      <c r="N1" s="5"/>
      <c r="O1" s="6" t="s">
        <v>183</v>
      </c>
      <c r="P1" s="122"/>
    </row>
    <row r="2" spans="1:16" s="1" customFormat="1" ht="29.25" customHeight="1" x14ac:dyDescent="0.25">
      <c r="A2" s="1">
        <v>11</v>
      </c>
      <c r="B2" s="7"/>
      <c r="C2" s="8" t="s">
        <v>123</v>
      </c>
      <c r="D2" s="9"/>
      <c r="E2" s="9"/>
      <c r="F2" s="9"/>
      <c r="G2" s="10"/>
      <c r="H2" s="9"/>
      <c r="I2" s="11"/>
      <c r="J2" s="9"/>
      <c r="K2" s="11"/>
      <c r="L2" s="9"/>
      <c r="M2" s="126"/>
      <c r="N2" s="126"/>
      <c r="O2" s="13"/>
      <c r="P2" s="122"/>
    </row>
    <row r="3" spans="1:16" s="1" customFormat="1" ht="7.5" customHeight="1" x14ac:dyDescent="0.25">
      <c r="B3" s="7"/>
      <c r="C3" s="8"/>
      <c r="D3" s="9"/>
      <c r="E3" s="9"/>
      <c r="F3" s="9"/>
      <c r="G3" s="10"/>
      <c r="H3" s="9"/>
      <c r="I3" s="11"/>
      <c r="J3" s="11"/>
      <c r="K3" s="11"/>
      <c r="L3" s="9"/>
      <c r="M3" s="12"/>
      <c r="N3" s="11"/>
      <c r="O3" s="13"/>
      <c r="P3" s="122"/>
    </row>
    <row r="4" spans="1:16" s="1" customFormat="1" ht="18.75" customHeight="1" x14ac:dyDescent="0.25">
      <c r="B4" s="7"/>
      <c r="C4" s="14" t="s">
        <v>0</v>
      </c>
      <c r="D4" s="9"/>
      <c r="E4" s="9"/>
      <c r="F4" s="9"/>
      <c r="G4" s="10"/>
      <c r="H4" s="9"/>
      <c r="I4" s="9"/>
      <c r="J4" s="9"/>
      <c r="K4" s="9"/>
      <c r="L4" s="9"/>
      <c r="M4" s="9"/>
      <c r="N4" s="127"/>
      <c r="O4" s="13"/>
      <c r="P4" s="122"/>
    </row>
    <row r="5" spans="1:16" s="1" customFormat="1" ht="12.75" customHeight="1" x14ac:dyDescent="0.25">
      <c r="B5" s="7"/>
      <c r="C5" s="14"/>
      <c r="D5" s="9"/>
      <c r="E5" s="9"/>
      <c r="F5" s="9"/>
      <c r="G5" s="10"/>
      <c r="H5" s="9"/>
      <c r="I5" s="9"/>
      <c r="J5" s="9"/>
      <c r="K5" s="9"/>
      <c r="L5" s="9"/>
      <c r="M5" s="9"/>
      <c r="N5" s="127"/>
      <c r="O5" s="13"/>
      <c r="P5" s="122"/>
    </row>
    <row r="6" spans="1:16" s="1" customFormat="1" ht="21" customHeight="1" x14ac:dyDescent="0.25">
      <c r="B6" s="15"/>
      <c r="C6" s="16" t="s">
        <v>1</v>
      </c>
      <c r="D6" s="162"/>
      <c r="E6" s="9"/>
      <c r="F6" s="17" t="s">
        <v>2</v>
      </c>
      <c r="G6" s="162"/>
      <c r="H6" s="9"/>
      <c r="I6" s="18"/>
      <c r="J6" s="9"/>
      <c r="K6" s="127"/>
      <c r="L6" s="127"/>
      <c r="M6" s="127"/>
      <c r="N6" s="127"/>
      <c r="O6" s="128"/>
      <c r="P6" s="122"/>
    </row>
    <row r="7" spans="1:16" s="1" customFormat="1" ht="14.25" customHeight="1" thickBot="1" x14ac:dyDescent="0.3">
      <c r="B7" s="19"/>
      <c r="C7" s="20" t="s">
        <v>3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122"/>
    </row>
    <row r="8" spans="1:16" s="23" customFormat="1" ht="30.75" thickBot="1" x14ac:dyDescent="0.3">
      <c r="A8" s="23" t="s">
        <v>4</v>
      </c>
      <c r="B8" s="24" t="s">
        <v>5</v>
      </c>
      <c r="C8" s="25" t="s">
        <v>6</v>
      </c>
      <c r="D8" s="26" t="s">
        <v>7</v>
      </c>
      <c r="E8" s="27" t="s">
        <v>8</v>
      </c>
      <c r="F8" s="26" t="s">
        <v>9</v>
      </c>
      <c r="G8" s="27" t="s">
        <v>10</v>
      </c>
      <c r="H8" s="26" t="s">
        <v>11</v>
      </c>
      <c r="I8" s="27" t="s">
        <v>12</v>
      </c>
      <c r="J8" s="27" t="s">
        <v>13</v>
      </c>
      <c r="K8" s="27" t="s">
        <v>14</v>
      </c>
      <c r="L8" s="26" t="s">
        <v>15</v>
      </c>
      <c r="M8" s="27" t="s">
        <v>16</v>
      </c>
      <c r="N8" s="26" t="s">
        <v>17</v>
      </c>
      <c r="O8" s="28" t="s">
        <v>18</v>
      </c>
      <c r="P8" s="123"/>
    </row>
    <row r="9" spans="1:16" ht="15" thickTop="1" x14ac:dyDescent="0.25">
      <c r="A9" s="29" t="s">
        <v>19</v>
      </c>
      <c r="B9" s="180" t="s">
        <v>20</v>
      </c>
      <c r="C9" s="30" t="s">
        <v>21</v>
      </c>
      <c r="D9" s="31" t="s">
        <v>22</v>
      </c>
      <c r="E9" s="32"/>
      <c r="F9" s="33"/>
      <c r="G9" s="34"/>
      <c r="H9" s="35"/>
      <c r="I9" s="34"/>
      <c r="J9" s="34"/>
      <c r="K9" s="34"/>
      <c r="L9" s="36"/>
      <c r="M9" s="31"/>
      <c r="N9" s="37"/>
      <c r="O9" s="38" t="str">
        <f t="shared" ref="O9:O58" si="0">IF(K9="","",(L9/K9)*M9*(1-N9))</f>
        <v/>
      </c>
    </row>
    <row r="10" spans="1:16" x14ac:dyDescent="0.25">
      <c r="A10" s="29" t="s">
        <v>23</v>
      </c>
      <c r="B10" s="181"/>
      <c r="C10" s="39" t="s">
        <v>24</v>
      </c>
      <c r="D10" s="40" t="s">
        <v>25</v>
      </c>
      <c r="E10" s="41" t="s">
        <v>24</v>
      </c>
      <c r="F10" s="42" t="s">
        <v>26</v>
      </c>
      <c r="G10" s="43" t="s">
        <v>27</v>
      </c>
      <c r="H10" s="44" t="s">
        <v>28</v>
      </c>
      <c r="I10" s="43"/>
      <c r="J10" s="43">
        <v>612952</v>
      </c>
      <c r="K10" s="43">
        <v>250</v>
      </c>
      <c r="L10" s="36">
        <v>275</v>
      </c>
      <c r="M10" s="45"/>
      <c r="N10" s="46">
        <v>0.4</v>
      </c>
      <c r="O10" s="47">
        <f t="shared" si="0"/>
        <v>0</v>
      </c>
      <c r="P10" s="124" t="s">
        <v>23</v>
      </c>
    </row>
    <row r="11" spans="1:16" x14ac:dyDescent="0.25">
      <c r="A11" s="29" t="s">
        <v>147</v>
      </c>
      <c r="B11" s="181"/>
      <c r="C11" s="48" t="s">
        <v>29</v>
      </c>
      <c r="D11" s="40" t="s">
        <v>32</v>
      </c>
      <c r="E11" s="41" t="s">
        <v>29</v>
      </c>
      <c r="F11" s="42" t="s">
        <v>54</v>
      </c>
      <c r="G11" s="43" t="s">
        <v>125</v>
      </c>
      <c r="H11" s="44" t="s">
        <v>35</v>
      </c>
      <c r="I11" s="43"/>
      <c r="J11" s="43">
        <v>741230</v>
      </c>
      <c r="K11" s="43">
        <v>250</v>
      </c>
      <c r="L11" s="36">
        <v>385</v>
      </c>
      <c r="M11" s="45"/>
      <c r="N11" s="46">
        <v>0.4</v>
      </c>
      <c r="O11" s="47">
        <f t="shared" si="0"/>
        <v>0</v>
      </c>
    </row>
    <row r="12" spans="1:16" x14ac:dyDescent="0.25">
      <c r="A12" s="29" t="s">
        <v>30</v>
      </c>
      <c r="B12" s="181"/>
      <c r="C12" s="39" t="s">
        <v>31</v>
      </c>
      <c r="D12" s="40" t="s">
        <v>126</v>
      </c>
      <c r="E12" s="41" t="s">
        <v>31</v>
      </c>
      <c r="F12" s="42" t="s">
        <v>127</v>
      </c>
      <c r="G12" s="43" t="s">
        <v>128</v>
      </c>
      <c r="H12" s="44" t="s">
        <v>33</v>
      </c>
      <c r="I12" s="43"/>
      <c r="J12" s="43">
        <v>751770</v>
      </c>
      <c r="K12" s="43">
        <v>250</v>
      </c>
      <c r="L12" s="36">
        <v>385</v>
      </c>
      <c r="M12" s="45"/>
      <c r="N12" s="46">
        <v>0.4</v>
      </c>
      <c r="O12" s="47">
        <f t="shared" si="0"/>
        <v>0</v>
      </c>
      <c r="P12" s="124" t="s">
        <v>129</v>
      </c>
    </row>
    <row r="13" spans="1:16" x14ac:dyDescent="0.25">
      <c r="A13" s="29" t="s">
        <v>149</v>
      </c>
      <c r="B13" s="181"/>
      <c r="C13" s="48" t="s">
        <v>34</v>
      </c>
      <c r="D13" s="40" t="s">
        <v>130</v>
      </c>
      <c r="E13" s="41" t="s">
        <v>34</v>
      </c>
      <c r="F13" s="42" t="s">
        <v>54</v>
      </c>
      <c r="G13" s="43" t="s">
        <v>131</v>
      </c>
      <c r="H13" s="44" t="s">
        <v>33</v>
      </c>
      <c r="I13" s="43"/>
      <c r="J13" s="43">
        <v>741678</v>
      </c>
      <c r="K13" s="43">
        <v>250</v>
      </c>
      <c r="L13" s="36">
        <v>385</v>
      </c>
      <c r="M13" s="45"/>
      <c r="N13" s="46">
        <v>0.4</v>
      </c>
      <c r="O13" s="47">
        <f t="shared" si="0"/>
        <v>0</v>
      </c>
    </row>
    <row r="14" spans="1:16" x14ac:dyDescent="0.25">
      <c r="A14" s="29" t="s">
        <v>150</v>
      </c>
      <c r="B14" s="181"/>
      <c r="C14" s="49" t="s">
        <v>36</v>
      </c>
      <c r="D14" s="43" t="s">
        <v>68</v>
      </c>
      <c r="E14" s="50" t="s">
        <v>36</v>
      </c>
      <c r="F14" s="43" t="s">
        <v>132</v>
      </c>
      <c r="G14" s="43" t="s">
        <v>69</v>
      </c>
      <c r="H14" s="51" t="s">
        <v>37</v>
      </c>
      <c r="I14" s="43"/>
      <c r="J14" s="43">
        <v>612831</v>
      </c>
      <c r="K14" s="43">
        <v>250</v>
      </c>
      <c r="L14" s="36">
        <v>290</v>
      </c>
      <c r="M14" s="45"/>
      <c r="N14" s="46">
        <v>0.4</v>
      </c>
      <c r="O14" s="47">
        <f t="shared" si="0"/>
        <v>0</v>
      </c>
    </row>
    <row r="15" spans="1:16" ht="15" thickBot="1" x14ac:dyDescent="0.3">
      <c r="A15" s="29" t="s">
        <v>38</v>
      </c>
      <c r="B15" s="182"/>
      <c r="C15" s="52" t="s">
        <v>39</v>
      </c>
      <c r="D15" s="53" t="s">
        <v>133</v>
      </c>
      <c r="E15" s="53" t="s">
        <v>39</v>
      </c>
      <c r="F15" s="54" t="s">
        <v>26</v>
      </c>
      <c r="G15" s="54" t="s">
        <v>134</v>
      </c>
      <c r="H15" s="55" t="s">
        <v>35</v>
      </c>
      <c r="I15" s="54"/>
      <c r="J15" s="54">
        <v>748370</v>
      </c>
      <c r="K15" s="43">
        <v>250</v>
      </c>
      <c r="L15" s="56">
        <v>436</v>
      </c>
      <c r="M15" s="57"/>
      <c r="N15" s="46">
        <v>0.4</v>
      </c>
      <c r="O15" s="59">
        <f t="shared" si="0"/>
        <v>0</v>
      </c>
      <c r="P15" s="124" t="s">
        <v>135</v>
      </c>
    </row>
    <row r="16" spans="1:16" x14ac:dyDescent="0.25">
      <c r="A16" s="29" t="s">
        <v>40</v>
      </c>
      <c r="B16" s="183" t="s">
        <v>41</v>
      </c>
      <c r="C16" s="60" t="s">
        <v>42</v>
      </c>
      <c r="D16" s="61" t="s">
        <v>22</v>
      </c>
      <c r="E16" s="62"/>
      <c r="F16" s="62"/>
      <c r="G16" s="63"/>
      <c r="H16" s="64"/>
      <c r="I16" s="63"/>
      <c r="J16" s="63"/>
      <c r="K16" s="63"/>
      <c r="L16" s="65"/>
      <c r="M16" s="61"/>
      <c r="N16" s="66"/>
      <c r="O16" s="67" t="str">
        <f t="shared" si="0"/>
        <v/>
      </c>
    </row>
    <row r="17" spans="1:16" x14ac:dyDescent="0.25">
      <c r="A17" s="29" t="s">
        <v>43</v>
      </c>
      <c r="B17" s="184"/>
      <c r="C17" s="68" t="s">
        <v>44</v>
      </c>
      <c r="D17" s="43" t="s">
        <v>136</v>
      </c>
      <c r="E17" s="50" t="s">
        <v>44</v>
      </c>
      <c r="F17" s="43" t="s">
        <v>137</v>
      </c>
      <c r="G17" s="43" t="s">
        <v>138</v>
      </c>
      <c r="H17" s="51" t="s">
        <v>33</v>
      </c>
      <c r="I17" s="43">
        <v>500</v>
      </c>
      <c r="J17" s="43">
        <v>746668</v>
      </c>
      <c r="K17" s="43">
        <v>250</v>
      </c>
      <c r="L17" s="36">
        <v>385</v>
      </c>
      <c r="M17" s="45"/>
      <c r="N17" s="46">
        <v>0.4</v>
      </c>
      <c r="O17" s="47">
        <f t="shared" si="0"/>
        <v>0</v>
      </c>
      <c r="P17" s="124" t="s">
        <v>143</v>
      </c>
    </row>
    <row r="18" spans="1:16" x14ac:dyDescent="0.25">
      <c r="A18" s="29" t="s">
        <v>48</v>
      </c>
      <c r="B18" s="184"/>
      <c r="C18" s="68" t="s">
        <v>49</v>
      </c>
      <c r="D18" s="42" t="s">
        <v>140</v>
      </c>
      <c r="E18" s="41" t="s">
        <v>49</v>
      </c>
      <c r="F18" s="42" t="s">
        <v>141</v>
      </c>
      <c r="G18" s="42" t="s">
        <v>142</v>
      </c>
      <c r="H18" s="69" t="s">
        <v>50</v>
      </c>
      <c r="I18" s="42">
        <v>500</v>
      </c>
      <c r="J18" s="42">
        <v>128030</v>
      </c>
      <c r="K18" s="43">
        <v>250</v>
      </c>
      <c r="L18" s="36">
        <v>225</v>
      </c>
      <c r="M18" s="45"/>
      <c r="N18" s="46">
        <v>0.2</v>
      </c>
      <c r="O18" s="47">
        <f t="shared" si="0"/>
        <v>0</v>
      </c>
      <c r="P18" s="124" t="s">
        <v>139</v>
      </c>
    </row>
    <row r="19" spans="1:16" x14ac:dyDescent="0.25">
      <c r="A19" s="29" t="s">
        <v>51</v>
      </c>
      <c r="B19" s="184"/>
      <c r="C19" s="68" t="s">
        <v>52</v>
      </c>
      <c r="D19" s="41" t="s">
        <v>86</v>
      </c>
      <c r="E19" s="41" t="s">
        <v>52</v>
      </c>
      <c r="F19" s="42" t="s">
        <v>26</v>
      </c>
      <c r="G19" s="42" t="s">
        <v>87</v>
      </c>
      <c r="H19" s="70" t="s">
        <v>33</v>
      </c>
      <c r="I19" s="42">
        <v>500</v>
      </c>
      <c r="J19" s="43">
        <v>563015</v>
      </c>
      <c r="K19" s="43">
        <v>250</v>
      </c>
      <c r="L19" s="36">
        <v>260</v>
      </c>
      <c r="M19" s="45"/>
      <c r="N19" s="46">
        <v>0.2</v>
      </c>
      <c r="O19" s="47">
        <f t="shared" si="0"/>
        <v>0</v>
      </c>
      <c r="P19" s="124" t="s">
        <v>144</v>
      </c>
    </row>
    <row r="20" spans="1:16" x14ac:dyDescent="0.25">
      <c r="A20" s="29" t="s">
        <v>151</v>
      </c>
      <c r="B20" s="184"/>
      <c r="C20" s="68" t="s">
        <v>53</v>
      </c>
      <c r="D20" s="41" t="s">
        <v>45</v>
      </c>
      <c r="E20" s="41" t="s">
        <v>53</v>
      </c>
      <c r="F20" s="43" t="s">
        <v>46</v>
      </c>
      <c r="G20" s="42" t="s">
        <v>47</v>
      </c>
      <c r="H20" s="70" t="s">
        <v>33</v>
      </c>
      <c r="I20" s="42"/>
      <c r="J20" s="42">
        <v>564021</v>
      </c>
      <c r="K20" s="43">
        <v>250</v>
      </c>
      <c r="L20" s="36">
        <v>272</v>
      </c>
      <c r="M20" s="45"/>
      <c r="N20" s="46">
        <v>0.4</v>
      </c>
      <c r="O20" s="47">
        <f t="shared" si="0"/>
        <v>0</v>
      </c>
    </row>
    <row r="21" spans="1:16" x14ac:dyDescent="0.25">
      <c r="A21" s="29" t="s">
        <v>152</v>
      </c>
      <c r="B21" s="184"/>
      <c r="C21" s="71" t="s">
        <v>55</v>
      </c>
      <c r="D21" s="42" t="s">
        <v>145</v>
      </c>
      <c r="E21" s="41" t="s">
        <v>55</v>
      </c>
      <c r="F21" s="42" t="s">
        <v>73</v>
      </c>
      <c r="G21" s="42" t="s">
        <v>146</v>
      </c>
      <c r="H21" s="69" t="s">
        <v>33</v>
      </c>
      <c r="I21" s="42"/>
      <c r="J21" s="50">
        <v>740704</v>
      </c>
      <c r="K21" s="43">
        <v>250</v>
      </c>
      <c r="L21" s="36">
        <v>436</v>
      </c>
      <c r="M21" s="45"/>
      <c r="N21" s="46">
        <v>0.2</v>
      </c>
      <c r="O21" s="47">
        <f t="shared" si="0"/>
        <v>0</v>
      </c>
      <c r="P21" s="125"/>
    </row>
    <row r="22" spans="1:16" x14ac:dyDescent="0.25">
      <c r="A22" s="29" t="s">
        <v>56</v>
      </c>
      <c r="B22" s="184"/>
      <c r="C22" s="68" t="s">
        <v>57</v>
      </c>
      <c r="D22" s="42" t="s">
        <v>153</v>
      </c>
      <c r="E22" s="41" t="s">
        <v>58</v>
      </c>
      <c r="F22" s="43" t="s">
        <v>154</v>
      </c>
      <c r="G22" s="42" t="s">
        <v>155</v>
      </c>
      <c r="H22" s="70" t="s">
        <v>33</v>
      </c>
      <c r="I22" s="42">
        <v>500</v>
      </c>
      <c r="J22" s="43">
        <v>747072</v>
      </c>
      <c r="K22" s="43">
        <v>250</v>
      </c>
      <c r="L22" s="36">
        <v>436</v>
      </c>
      <c r="M22" s="45"/>
      <c r="N22" s="46">
        <v>0.4</v>
      </c>
      <c r="O22" s="47">
        <f t="shared" si="0"/>
        <v>0</v>
      </c>
      <c r="P22" s="125"/>
    </row>
    <row r="23" spans="1:16" ht="15" thickBot="1" x14ac:dyDescent="0.3">
      <c r="A23" s="29" t="s">
        <v>59</v>
      </c>
      <c r="B23" s="185"/>
      <c r="C23" s="72" t="s">
        <v>60</v>
      </c>
      <c r="D23" s="73" t="s">
        <v>61</v>
      </c>
      <c r="E23" s="73" t="s">
        <v>60</v>
      </c>
      <c r="F23" s="74" t="s">
        <v>54</v>
      </c>
      <c r="G23" s="74" t="s">
        <v>62</v>
      </c>
      <c r="H23" s="75" t="s">
        <v>37</v>
      </c>
      <c r="I23" s="74"/>
      <c r="J23" s="54">
        <v>563332</v>
      </c>
      <c r="K23" s="54">
        <v>250</v>
      </c>
      <c r="L23" s="56">
        <v>307</v>
      </c>
      <c r="M23" s="57"/>
      <c r="N23" s="58">
        <v>0.4</v>
      </c>
      <c r="O23" s="59">
        <f t="shared" si="0"/>
        <v>0</v>
      </c>
      <c r="P23" s="125"/>
    </row>
    <row r="24" spans="1:16" x14ac:dyDescent="0.25">
      <c r="A24" s="29" t="s">
        <v>63</v>
      </c>
      <c r="B24" s="186" t="s">
        <v>64</v>
      </c>
      <c r="C24" s="76" t="s">
        <v>65</v>
      </c>
      <c r="D24" s="77" t="s">
        <v>22</v>
      </c>
      <c r="E24" s="78"/>
      <c r="F24" s="79"/>
      <c r="G24" s="79"/>
      <c r="H24" s="80"/>
      <c r="I24" s="79"/>
      <c r="J24" s="79"/>
      <c r="K24" s="81"/>
      <c r="L24" s="65"/>
      <c r="M24" s="82"/>
      <c r="N24" s="83"/>
      <c r="O24" s="47" t="str">
        <f t="shared" si="0"/>
        <v/>
      </c>
      <c r="P24" s="125"/>
    </row>
    <row r="25" spans="1:16" x14ac:dyDescent="0.25">
      <c r="A25" s="29" t="s">
        <v>66</v>
      </c>
      <c r="B25" s="186"/>
      <c r="C25" s="84" t="s">
        <v>67</v>
      </c>
      <c r="D25" s="42"/>
      <c r="E25" s="41"/>
      <c r="F25" s="42"/>
      <c r="G25" s="42"/>
      <c r="H25" s="85"/>
      <c r="I25" s="42"/>
      <c r="J25" s="42"/>
      <c r="K25" s="43"/>
      <c r="L25" s="36"/>
      <c r="M25" s="45"/>
      <c r="N25" s="46"/>
      <c r="O25" s="47" t="str">
        <f t="shared" si="0"/>
        <v/>
      </c>
      <c r="P25" s="125"/>
    </row>
    <row r="26" spans="1:16" x14ac:dyDescent="0.25">
      <c r="A26" s="29" t="s">
        <v>164</v>
      </c>
      <c r="B26" s="186"/>
      <c r="C26" s="86" t="s">
        <v>70</v>
      </c>
      <c r="D26" s="42" t="s">
        <v>156</v>
      </c>
      <c r="E26" s="87" t="s">
        <v>157</v>
      </c>
      <c r="F26" s="42" t="s">
        <v>26</v>
      </c>
      <c r="G26" s="42" t="s">
        <v>158</v>
      </c>
      <c r="H26" s="69" t="s">
        <v>50</v>
      </c>
      <c r="I26" s="42"/>
      <c r="J26" s="42">
        <v>103036</v>
      </c>
      <c r="K26" s="43">
        <v>500</v>
      </c>
      <c r="L26" s="36">
        <v>259</v>
      </c>
      <c r="M26" s="45"/>
      <c r="N26" s="46">
        <v>0.4</v>
      </c>
      <c r="O26" s="47">
        <f t="shared" si="0"/>
        <v>0</v>
      </c>
      <c r="P26" s="125"/>
    </row>
    <row r="27" spans="1:16" x14ac:dyDescent="0.25">
      <c r="A27" s="29" t="s">
        <v>71</v>
      </c>
      <c r="B27" s="186"/>
      <c r="C27" s="86" t="s">
        <v>72</v>
      </c>
      <c r="D27" s="42"/>
      <c r="E27" s="41"/>
      <c r="F27" s="42"/>
      <c r="G27" s="42"/>
      <c r="H27" s="85"/>
      <c r="I27" s="42"/>
      <c r="J27" s="42"/>
      <c r="K27" s="43"/>
      <c r="L27" s="36"/>
      <c r="M27" s="45"/>
      <c r="N27" s="46"/>
      <c r="O27" s="47" t="str">
        <f t="shared" si="0"/>
        <v/>
      </c>
      <c r="P27" s="125"/>
    </row>
    <row r="28" spans="1:16" ht="15" thickBot="1" x14ac:dyDescent="0.3">
      <c r="A28" s="29" t="s">
        <v>163</v>
      </c>
      <c r="B28" s="186"/>
      <c r="C28" s="88" t="s">
        <v>74</v>
      </c>
      <c r="D28" s="89" t="s">
        <v>159</v>
      </c>
      <c r="E28" s="89" t="s">
        <v>160</v>
      </c>
      <c r="F28" s="90" t="s">
        <v>161</v>
      </c>
      <c r="G28" s="90" t="s">
        <v>162</v>
      </c>
      <c r="H28" s="91" t="s">
        <v>33</v>
      </c>
      <c r="I28" s="90"/>
      <c r="J28" s="40">
        <v>755874</v>
      </c>
      <c r="K28" s="40">
        <v>250</v>
      </c>
      <c r="L28" s="92">
        <v>245</v>
      </c>
      <c r="M28" s="93"/>
      <c r="N28" s="94">
        <v>0.4</v>
      </c>
      <c r="O28" s="95">
        <f t="shared" si="0"/>
        <v>0</v>
      </c>
      <c r="P28" s="125"/>
    </row>
    <row r="29" spans="1:16" ht="14.25" customHeight="1" x14ac:dyDescent="0.25">
      <c r="A29" s="29" t="s">
        <v>75</v>
      </c>
      <c r="B29" s="187" t="s">
        <v>76</v>
      </c>
      <c r="C29" s="96" t="s">
        <v>77</v>
      </c>
      <c r="D29" s="97" t="s">
        <v>22</v>
      </c>
      <c r="E29" s="98"/>
      <c r="F29" s="62"/>
      <c r="G29" s="62"/>
      <c r="H29" s="99"/>
      <c r="I29" s="62"/>
      <c r="J29" s="62"/>
      <c r="K29" s="63"/>
      <c r="L29" s="100"/>
      <c r="M29" s="61"/>
      <c r="N29" s="66"/>
      <c r="O29" s="67" t="str">
        <f t="shared" si="0"/>
        <v/>
      </c>
      <c r="P29" s="125"/>
    </row>
    <row r="30" spans="1:16" ht="14.25" customHeight="1" x14ac:dyDescent="0.25">
      <c r="A30" s="29" t="s">
        <v>168</v>
      </c>
      <c r="B30" s="188"/>
      <c r="C30" s="101" t="s">
        <v>78</v>
      </c>
      <c r="D30" s="79" t="s">
        <v>165</v>
      </c>
      <c r="E30" s="41" t="s">
        <v>166</v>
      </c>
      <c r="F30" s="42" t="s">
        <v>54</v>
      </c>
      <c r="G30" s="102" t="s">
        <v>167</v>
      </c>
      <c r="H30" s="70" t="s">
        <v>33</v>
      </c>
      <c r="I30" s="42"/>
      <c r="J30" s="42">
        <v>567823</v>
      </c>
      <c r="K30" s="43">
        <v>250</v>
      </c>
      <c r="L30" s="36">
        <v>190</v>
      </c>
      <c r="M30" s="45"/>
      <c r="N30" s="46">
        <v>0.2</v>
      </c>
      <c r="O30" s="47">
        <f t="shared" si="0"/>
        <v>0</v>
      </c>
      <c r="P30" s="125"/>
    </row>
    <row r="31" spans="1:16" ht="14.25" customHeight="1" x14ac:dyDescent="0.25">
      <c r="A31" s="29" t="s">
        <v>171</v>
      </c>
      <c r="B31" s="188"/>
      <c r="C31" s="101" t="s">
        <v>79</v>
      </c>
      <c r="D31" s="79" t="s">
        <v>83</v>
      </c>
      <c r="E31" s="41" t="s">
        <v>79</v>
      </c>
      <c r="F31" s="42" t="s">
        <v>54</v>
      </c>
      <c r="G31" s="42" t="s">
        <v>96</v>
      </c>
      <c r="H31" s="177" t="s">
        <v>169</v>
      </c>
      <c r="I31" s="42"/>
      <c r="J31" s="42" t="s">
        <v>170</v>
      </c>
      <c r="K31" s="43">
        <v>500</v>
      </c>
      <c r="L31" s="36">
        <v>317</v>
      </c>
      <c r="M31" s="45"/>
      <c r="N31" s="46">
        <v>0.1</v>
      </c>
      <c r="O31" s="47">
        <f t="shared" si="0"/>
        <v>0</v>
      </c>
      <c r="P31" s="125"/>
    </row>
    <row r="32" spans="1:16" ht="14.25" customHeight="1" x14ac:dyDescent="0.25">
      <c r="A32" s="29" t="s">
        <v>80</v>
      </c>
      <c r="B32" s="188"/>
      <c r="C32" s="103" t="s">
        <v>81</v>
      </c>
      <c r="D32" s="42" t="s">
        <v>173</v>
      </c>
      <c r="E32" s="41" t="s">
        <v>81</v>
      </c>
      <c r="F32" s="43" t="s">
        <v>174</v>
      </c>
      <c r="G32" s="42" t="s">
        <v>175</v>
      </c>
      <c r="H32" s="69" t="s">
        <v>50</v>
      </c>
      <c r="I32" s="42">
        <v>500</v>
      </c>
      <c r="J32" s="42">
        <v>144008</v>
      </c>
      <c r="K32" s="43">
        <v>500</v>
      </c>
      <c r="L32" s="36">
        <v>244</v>
      </c>
      <c r="M32" s="45"/>
      <c r="N32" s="46">
        <v>0.4</v>
      </c>
      <c r="O32" s="47">
        <f t="shared" si="0"/>
        <v>0</v>
      </c>
      <c r="P32" s="125" t="s">
        <v>172</v>
      </c>
    </row>
    <row r="33" spans="1:16" ht="14.25" customHeight="1" x14ac:dyDescent="0.25">
      <c r="A33" s="29" t="s">
        <v>104</v>
      </c>
      <c r="B33" s="188"/>
      <c r="C33" s="101" t="s">
        <v>82</v>
      </c>
      <c r="D33" s="104"/>
      <c r="E33" s="105"/>
      <c r="F33" s="42"/>
      <c r="G33" s="43"/>
      <c r="H33" s="178"/>
      <c r="I33" s="43"/>
      <c r="J33" s="43"/>
      <c r="K33" s="43"/>
      <c r="L33" s="36"/>
      <c r="M33" s="45"/>
      <c r="N33" s="46"/>
      <c r="O33" s="47" t="str">
        <f t="shared" si="0"/>
        <v/>
      </c>
      <c r="P33" s="125"/>
    </row>
    <row r="34" spans="1:16" ht="14.25" customHeight="1" x14ac:dyDescent="0.25">
      <c r="A34" s="29" t="s">
        <v>84</v>
      </c>
      <c r="B34" s="188"/>
      <c r="C34" s="101" t="s">
        <v>82</v>
      </c>
      <c r="D34" s="104"/>
      <c r="E34" s="105"/>
      <c r="F34" s="43"/>
      <c r="G34" s="43"/>
      <c r="H34" s="179"/>
      <c r="I34" s="43"/>
      <c r="J34" s="43"/>
      <c r="K34" s="43"/>
      <c r="L34" s="36"/>
      <c r="M34" s="45"/>
      <c r="N34" s="46"/>
      <c r="O34" s="47" t="str">
        <f t="shared" si="0"/>
        <v/>
      </c>
      <c r="P34" s="125"/>
    </row>
    <row r="35" spans="1:16" ht="14.25" customHeight="1" x14ac:dyDescent="0.25">
      <c r="A35" s="29" t="s">
        <v>85</v>
      </c>
      <c r="B35" s="188"/>
      <c r="C35" s="101" t="s">
        <v>82</v>
      </c>
      <c r="D35" s="104"/>
      <c r="E35" s="105"/>
      <c r="F35" s="43"/>
      <c r="G35" s="43"/>
      <c r="H35" s="179"/>
      <c r="I35" s="43"/>
      <c r="J35" s="43"/>
      <c r="K35" s="43"/>
      <c r="L35" s="36"/>
      <c r="M35" s="45"/>
      <c r="N35" s="46"/>
      <c r="O35" s="47" t="str">
        <f t="shared" si="0"/>
        <v/>
      </c>
      <c r="P35" s="125"/>
    </row>
    <row r="36" spans="1:16" ht="15" customHeight="1" x14ac:dyDescent="0.25">
      <c r="A36" s="29" t="s">
        <v>88</v>
      </c>
      <c r="B36" s="188"/>
      <c r="C36" s="130" t="s">
        <v>82</v>
      </c>
      <c r="D36" s="129" t="s">
        <v>89</v>
      </c>
      <c r="E36" s="131"/>
      <c r="F36" s="40"/>
      <c r="G36" s="40"/>
      <c r="H36" s="132" t="s">
        <v>33</v>
      </c>
      <c r="I36" s="40">
        <v>200</v>
      </c>
      <c r="J36" s="40">
        <v>559925</v>
      </c>
      <c r="K36" s="40">
        <v>2000</v>
      </c>
      <c r="L36" s="56">
        <v>83</v>
      </c>
      <c r="M36" s="93"/>
      <c r="N36" s="94">
        <v>0.4</v>
      </c>
      <c r="O36" s="47">
        <f t="shared" si="0"/>
        <v>0</v>
      </c>
      <c r="P36" s="125"/>
    </row>
    <row r="37" spans="1:16" ht="15.75" customHeight="1" thickBot="1" x14ac:dyDescent="0.3">
      <c r="A37" s="29" t="s">
        <v>90</v>
      </c>
      <c r="B37" s="189"/>
      <c r="C37" s="106"/>
      <c r="D37" s="54"/>
      <c r="E37" s="107"/>
      <c r="F37" s="54"/>
      <c r="G37" s="54"/>
      <c r="H37" s="55"/>
      <c r="I37" s="54"/>
      <c r="J37" s="54"/>
      <c r="K37" s="54"/>
      <c r="L37" s="92"/>
      <c r="M37" s="57"/>
      <c r="N37" s="58"/>
      <c r="O37" s="133"/>
      <c r="P37" s="125"/>
    </row>
    <row r="38" spans="1:16" ht="14.25" customHeight="1" x14ac:dyDescent="0.25">
      <c r="A38" s="29" t="s">
        <v>93</v>
      </c>
      <c r="B38" s="190" t="s">
        <v>91</v>
      </c>
      <c r="C38" s="152" t="s">
        <v>92</v>
      </c>
      <c r="D38" s="61" t="s">
        <v>22</v>
      </c>
      <c r="E38" s="98"/>
      <c r="F38" s="62"/>
      <c r="G38" s="63"/>
      <c r="H38" s="64"/>
      <c r="I38" s="63"/>
      <c r="J38" s="63"/>
      <c r="K38" s="63"/>
      <c r="L38" s="65"/>
      <c r="M38" s="61"/>
      <c r="N38" s="66"/>
      <c r="O38" s="67" t="str">
        <f t="shared" si="0"/>
        <v/>
      </c>
      <c r="P38" s="125"/>
    </row>
    <row r="39" spans="1:16" ht="14.25" customHeight="1" x14ac:dyDescent="0.25">
      <c r="A39" s="29" t="s">
        <v>180</v>
      </c>
      <c r="B39" s="191"/>
      <c r="C39" s="109" t="s">
        <v>94</v>
      </c>
      <c r="D39" s="110" t="s">
        <v>176</v>
      </c>
      <c r="E39" s="110" t="s">
        <v>177</v>
      </c>
      <c r="F39" s="43" t="s">
        <v>54</v>
      </c>
      <c r="G39" s="43" t="s">
        <v>178</v>
      </c>
      <c r="H39" s="51" t="s">
        <v>33</v>
      </c>
      <c r="I39" s="43"/>
      <c r="J39" s="43">
        <v>568633</v>
      </c>
      <c r="K39" s="43">
        <v>500</v>
      </c>
      <c r="L39" s="36">
        <v>270</v>
      </c>
      <c r="M39" s="45"/>
      <c r="N39" s="46">
        <v>0.4</v>
      </c>
      <c r="O39" s="47">
        <f t="shared" si="0"/>
        <v>0</v>
      </c>
      <c r="P39" s="125"/>
    </row>
    <row r="40" spans="1:16" ht="14.25" customHeight="1" x14ac:dyDescent="0.25">
      <c r="A40" s="29" t="s">
        <v>97</v>
      </c>
      <c r="B40" s="191"/>
      <c r="C40" s="108" t="s">
        <v>95</v>
      </c>
      <c r="D40" s="105" t="s">
        <v>181</v>
      </c>
      <c r="E40" s="105" t="s">
        <v>182</v>
      </c>
      <c r="F40" s="43"/>
      <c r="G40" s="43" t="s">
        <v>181</v>
      </c>
      <c r="H40" s="51" t="s">
        <v>33</v>
      </c>
      <c r="I40" s="43">
        <v>1000</v>
      </c>
      <c r="J40" s="111">
        <v>560509</v>
      </c>
      <c r="K40" s="43">
        <v>250</v>
      </c>
      <c r="L40" s="36">
        <v>139</v>
      </c>
      <c r="M40" s="45"/>
      <c r="N40" s="46">
        <v>0.4</v>
      </c>
      <c r="O40" s="47">
        <f t="shared" si="0"/>
        <v>0</v>
      </c>
      <c r="P40" s="125"/>
    </row>
    <row r="41" spans="1:16" ht="14.25" customHeight="1" x14ac:dyDescent="0.25">
      <c r="A41" s="29" t="s">
        <v>105</v>
      </c>
      <c r="B41" s="191"/>
      <c r="C41" s="108" t="s">
        <v>95</v>
      </c>
      <c r="D41" s="105" t="s">
        <v>179</v>
      </c>
      <c r="E41" s="105" t="s">
        <v>95</v>
      </c>
      <c r="F41" s="43"/>
      <c r="G41" s="43"/>
      <c r="H41" s="51" t="s">
        <v>33</v>
      </c>
      <c r="I41" s="43">
        <v>1000</v>
      </c>
      <c r="J41" s="43">
        <v>565388</v>
      </c>
      <c r="K41" s="43">
        <v>180</v>
      </c>
      <c r="L41" s="36">
        <v>192</v>
      </c>
      <c r="M41" s="45"/>
      <c r="N41" s="46">
        <v>0.4</v>
      </c>
      <c r="O41" s="47">
        <f t="shared" si="0"/>
        <v>0</v>
      </c>
      <c r="P41" s="125"/>
    </row>
    <row r="42" spans="1:16" ht="14.25" customHeight="1" x14ac:dyDescent="0.25">
      <c r="A42" s="29" t="s">
        <v>98</v>
      </c>
      <c r="B42" s="191"/>
      <c r="C42" s="109" t="s">
        <v>95</v>
      </c>
      <c r="D42" s="105"/>
      <c r="E42" s="105"/>
      <c r="F42" s="43"/>
      <c r="G42" s="43"/>
      <c r="H42" s="51"/>
      <c r="I42" s="43"/>
      <c r="J42" s="43"/>
      <c r="K42" s="43"/>
      <c r="L42" s="36"/>
      <c r="M42" s="45"/>
      <c r="N42" s="46"/>
      <c r="O42" s="47" t="str">
        <f t="shared" si="0"/>
        <v/>
      </c>
      <c r="P42" s="125" t="s">
        <v>103</v>
      </c>
    </row>
    <row r="43" spans="1:16" ht="14.25" customHeight="1" x14ac:dyDescent="0.25">
      <c r="A43" s="29" t="s">
        <v>106</v>
      </c>
      <c r="B43" s="191"/>
      <c r="C43" s="134" t="s">
        <v>95</v>
      </c>
      <c r="D43" s="40"/>
      <c r="E43" s="131"/>
      <c r="F43" s="40"/>
      <c r="G43" s="40"/>
      <c r="H43" s="132"/>
      <c r="I43" s="40"/>
      <c r="J43" s="40"/>
      <c r="K43" s="40"/>
      <c r="L43" s="36"/>
      <c r="M43" s="93"/>
      <c r="N43" s="46"/>
      <c r="O43" s="47" t="str">
        <f t="shared" si="0"/>
        <v/>
      </c>
      <c r="P43" s="125"/>
    </row>
    <row r="44" spans="1:16" ht="15" thickBot="1" x14ac:dyDescent="0.3">
      <c r="A44" s="29" t="s">
        <v>107</v>
      </c>
      <c r="B44" s="192"/>
      <c r="C44" s="112"/>
      <c r="D44" s="153"/>
      <c r="E44" s="153"/>
      <c r="F44" s="153"/>
      <c r="G44" s="153"/>
      <c r="H44" s="153"/>
      <c r="I44" s="153"/>
      <c r="J44" s="153"/>
      <c r="K44" s="154"/>
      <c r="L44" s="170"/>
      <c r="M44" s="155"/>
      <c r="N44" s="157"/>
      <c r="O44" s="167" t="str">
        <f t="shared" si="0"/>
        <v/>
      </c>
      <c r="P44" s="125"/>
    </row>
    <row r="45" spans="1:16" x14ac:dyDescent="0.25">
      <c r="A45" s="29" t="s">
        <v>108</v>
      </c>
      <c r="B45" s="148"/>
      <c r="C45" s="149"/>
      <c r="D45" s="149"/>
      <c r="E45" s="149"/>
      <c r="F45" s="149"/>
      <c r="G45" s="149"/>
      <c r="H45" s="149"/>
      <c r="I45" s="149"/>
      <c r="J45" s="149"/>
      <c r="K45" s="150"/>
      <c r="L45" s="171"/>
      <c r="M45" s="151"/>
      <c r="N45" s="158"/>
      <c r="O45" s="168" t="str">
        <f t="shared" si="0"/>
        <v/>
      </c>
      <c r="P45" s="125"/>
    </row>
    <row r="46" spans="1:16" x14ac:dyDescent="0.25">
      <c r="A46" s="29" t="s">
        <v>109</v>
      </c>
      <c r="B46" s="146"/>
      <c r="C46" s="135"/>
      <c r="D46" s="135"/>
      <c r="E46" s="135"/>
      <c r="F46" s="135"/>
      <c r="G46" s="135"/>
      <c r="H46" s="135"/>
      <c r="I46" s="135"/>
      <c r="J46" s="135"/>
      <c r="K46" s="136"/>
      <c r="L46" s="172"/>
      <c r="M46" s="137"/>
      <c r="N46" s="159"/>
      <c r="O46" s="166" t="str">
        <f t="shared" si="0"/>
        <v/>
      </c>
      <c r="P46" s="125"/>
    </row>
    <row r="47" spans="1:16" x14ac:dyDescent="0.25">
      <c r="A47" s="29" t="s">
        <v>110</v>
      </c>
      <c r="B47" s="146"/>
      <c r="C47" s="135"/>
      <c r="D47" s="135"/>
      <c r="E47" s="135"/>
      <c r="F47" s="135"/>
      <c r="G47" s="135"/>
      <c r="H47" s="135"/>
      <c r="I47" s="135"/>
      <c r="J47" s="135"/>
      <c r="K47" s="136"/>
      <c r="L47" s="172"/>
      <c r="M47" s="137"/>
      <c r="N47" s="159"/>
      <c r="O47" s="166" t="str">
        <f t="shared" si="0"/>
        <v/>
      </c>
      <c r="P47" s="125"/>
    </row>
    <row r="48" spans="1:16" x14ac:dyDescent="0.25">
      <c r="A48" s="29" t="s">
        <v>111</v>
      </c>
      <c r="B48" s="146"/>
      <c r="C48" s="135"/>
      <c r="D48" s="135"/>
      <c r="E48" s="135"/>
      <c r="F48" s="135"/>
      <c r="G48" s="135"/>
      <c r="H48" s="135"/>
      <c r="I48" s="135"/>
      <c r="J48" s="135"/>
      <c r="K48" s="136"/>
      <c r="L48" s="172"/>
      <c r="M48" s="137"/>
      <c r="N48" s="159"/>
      <c r="O48" s="166" t="str">
        <f t="shared" si="0"/>
        <v/>
      </c>
      <c r="P48" s="125"/>
    </row>
    <row r="49" spans="1:16" x14ac:dyDescent="0.25">
      <c r="A49" s="29" t="s">
        <v>112</v>
      </c>
      <c r="B49" s="146"/>
      <c r="C49" s="135"/>
      <c r="D49" s="135"/>
      <c r="E49" s="135"/>
      <c r="F49" s="135"/>
      <c r="G49" s="135"/>
      <c r="H49" s="135"/>
      <c r="I49" s="135"/>
      <c r="J49" s="135"/>
      <c r="K49" s="136"/>
      <c r="L49" s="172"/>
      <c r="M49" s="137"/>
      <c r="N49" s="159"/>
      <c r="O49" s="166" t="str">
        <f t="shared" si="0"/>
        <v/>
      </c>
      <c r="P49" s="125"/>
    </row>
    <row r="50" spans="1:16" x14ac:dyDescent="0.25">
      <c r="A50" s="29" t="s">
        <v>113</v>
      </c>
      <c r="B50" s="146"/>
      <c r="C50" s="135"/>
      <c r="D50" s="135"/>
      <c r="E50" s="135"/>
      <c r="F50" s="135"/>
      <c r="G50" s="135"/>
      <c r="H50" s="135"/>
      <c r="I50" s="135"/>
      <c r="J50" s="135"/>
      <c r="K50" s="136"/>
      <c r="L50" s="172"/>
      <c r="M50" s="137"/>
      <c r="N50" s="159"/>
      <c r="O50" s="166" t="str">
        <f t="shared" si="0"/>
        <v/>
      </c>
      <c r="P50" s="125"/>
    </row>
    <row r="51" spans="1:16" x14ac:dyDescent="0.25">
      <c r="A51" s="29" t="s">
        <v>114</v>
      </c>
      <c r="B51" s="146"/>
      <c r="C51" s="135"/>
      <c r="D51" s="135"/>
      <c r="E51" s="135"/>
      <c r="F51" s="135"/>
      <c r="G51" s="135"/>
      <c r="H51" s="135"/>
      <c r="I51" s="135"/>
      <c r="J51" s="135"/>
      <c r="K51" s="136"/>
      <c r="L51" s="172"/>
      <c r="M51" s="137"/>
      <c r="N51" s="159"/>
      <c r="O51" s="166" t="str">
        <f t="shared" si="0"/>
        <v/>
      </c>
      <c r="P51" s="125"/>
    </row>
    <row r="52" spans="1:16" x14ac:dyDescent="0.25">
      <c r="A52" s="29" t="s">
        <v>115</v>
      </c>
      <c r="B52" s="146"/>
      <c r="C52" s="135"/>
      <c r="D52" s="135"/>
      <c r="E52" s="135"/>
      <c r="F52" s="135"/>
      <c r="G52" s="135"/>
      <c r="H52" s="135"/>
      <c r="I52" s="135"/>
      <c r="J52" s="135"/>
      <c r="K52" s="136"/>
      <c r="L52" s="172"/>
      <c r="M52" s="137"/>
      <c r="N52" s="159"/>
      <c r="O52" s="166" t="str">
        <f t="shared" si="0"/>
        <v/>
      </c>
      <c r="P52" s="125"/>
    </row>
    <row r="53" spans="1:16" x14ac:dyDescent="0.25">
      <c r="A53" s="29" t="s">
        <v>116</v>
      </c>
      <c r="B53" s="146"/>
      <c r="C53" s="135"/>
      <c r="D53" s="135"/>
      <c r="E53" s="135"/>
      <c r="F53" s="135"/>
      <c r="G53" s="135"/>
      <c r="H53" s="135"/>
      <c r="I53" s="135"/>
      <c r="J53" s="135"/>
      <c r="K53" s="136"/>
      <c r="L53" s="172"/>
      <c r="M53" s="137"/>
      <c r="N53" s="159"/>
      <c r="O53" s="166" t="str">
        <f t="shared" si="0"/>
        <v/>
      </c>
      <c r="P53" s="125"/>
    </row>
    <row r="54" spans="1:16" x14ac:dyDescent="0.25">
      <c r="A54" s="29" t="s">
        <v>117</v>
      </c>
      <c r="B54" s="146"/>
      <c r="C54" s="135"/>
      <c r="D54" s="135"/>
      <c r="E54" s="135"/>
      <c r="F54" s="135"/>
      <c r="G54" s="135"/>
      <c r="H54" s="135"/>
      <c r="I54" s="135"/>
      <c r="J54" s="135"/>
      <c r="K54" s="136"/>
      <c r="L54" s="172"/>
      <c r="M54" s="137"/>
      <c r="N54" s="159"/>
      <c r="O54" s="166" t="str">
        <f t="shared" si="0"/>
        <v/>
      </c>
      <c r="P54" s="125"/>
    </row>
    <row r="55" spans="1:16" x14ac:dyDescent="0.25">
      <c r="A55" s="29" t="s">
        <v>118</v>
      </c>
      <c r="B55" s="146"/>
      <c r="C55" s="135"/>
      <c r="D55" s="135"/>
      <c r="E55" s="135"/>
      <c r="F55" s="135"/>
      <c r="G55" s="135"/>
      <c r="H55" s="135"/>
      <c r="I55" s="135"/>
      <c r="J55" s="135"/>
      <c r="K55" s="136"/>
      <c r="L55" s="172"/>
      <c r="M55" s="137"/>
      <c r="N55" s="159"/>
      <c r="O55" s="166" t="str">
        <f t="shared" si="0"/>
        <v/>
      </c>
      <c r="P55" s="125"/>
    </row>
    <row r="56" spans="1:16" x14ac:dyDescent="0.25">
      <c r="A56" s="29" t="s">
        <v>119</v>
      </c>
      <c r="B56" s="146"/>
      <c r="C56" s="135"/>
      <c r="D56" s="135"/>
      <c r="E56" s="135"/>
      <c r="F56" s="135"/>
      <c r="G56" s="135"/>
      <c r="H56" s="135"/>
      <c r="I56" s="135"/>
      <c r="J56" s="135"/>
      <c r="K56" s="136"/>
      <c r="L56" s="172"/>
      <c r="M56" s="137"/>
      <c r="N56" s="159"/>
      <c r="O56" s="166" t="str">
        <f t="shared" si="0"/>
        <v/>
      </c>
      <c r="P56" s="125"/>
    </row>
    <row r="57" spans="1:16" x14ac:dyDescent="0.25">
      <c r="A57" s="29" t="s">
        <v>120</v>
      </c>
      <c r="B57" s="146"/>
      <c r="C57" s="135"/>
      <c r="D57" s="135"/>
      <c r="E57" s="135"/>
      <c r="F57" s="135"/>
      <c r="G57" s="135"/>
      <c r="H57" s="135"/>
      <c r="I57" s="135"/>
      <c r="J57" s="135"/>
      <c r="K57" s="136"/>
      <c r="L57" s="172"/>
      <c r="M57" s="137"/>
      <c r="N57" s="159"/>
      <c r="O57" s="166" t="str">
        <f t="shared" si="0"/>
        <v/>
      </c>
      <c r="P57" s="125"/>
    </row>
    <row r="58" spans="1:16" ht="15" thickBot="1" x14ac:dyDescent="0.3">
      <c r="A58" s="29" t="s">
        <v>121</v>
      </c>
      <c r="B58" s="147"/>
      <c r="C58" s="138"/>
      <c r="D58" s="138"/>
      <c r="E58" s="138"/>
      <c r="F58" s="138"/>
      <c r="G58" s="138"/>
      <c r="H58" s="138"/>
      <c r="I58" s="138"/>
      <c r="J58" s="138"/>
      <c r="K58" s="139"/>
      <c r="L58" s="173"/>
      <c r="M58" s="140"/>
      <c r="N58" s="160"/>
      <c r="O58" s="166" t="str">
        <f t="shared" si="0"/>
        <v/>
      </c>
      <c r="P58" s="125"/>
    </row>
    <row r="59" spans="1:16" x14ac:dyDescent="0.25">
      <c r="B59" s="141" t="s">
        <v>100</v>
      </c>
      <c r="C59" s="142"/>
      <c r="D59" s="143" t="s">
        <v>101</v>
      </c>
      <c r="E59" s="143"/>
      <c r="F59" s="143"/>
      <c r="G59" s="143"/>
      <c r="H59" s="143" t="s">
        <v>33</v>
      </c>
      <c r="I59" s="143"/>
      <c r="J59" s="143">
        <v>566385</v>
      </c>
      <c r="K59" s="143">
        <v>10000</v>
      </c>
      <c r="L59" s="174">
        <v>619</v>
      </c>
      <c r="M59" s="121"/>
      <c r="N59" s="144">
        <v>0.4</v>
      </c>
      <c r="O59" s="168">
        <f>IF(OR(K59=0,ISTEXT(K59)),"",(L59/K59)*M59*(1-N59))</f>
        <v>0</v>
      </c>
      <c r="P59" s="125"/>
    </row>
    <row r="60" spans="1:16" x14ac:dyDescent="0.25">
      <c r="B60" s="145"/>
      <c r="C60" s="113"/>
      <c r="D60" s="162"/>
      <c r="E60" s="43"/>
      <c r="F60" s="43"/>
      <c r="G60" s="43"/>
      <c r="H60" s="162"/>
      <c r="I60" s="43"/>
      <c r="J60" s="162"/>
      <c r="K60" s="43"/>
      <c r="L60" s="175"/>
      <c r="M60" s="117"/>
      <c r="N60" s="114"/>
      <c r="O60" s="169" t="str">
        <f>IF(OR(K60=0,ISTEXT(K60)),"",(L60/K60)*M60*(1-N60))</f>
        <v/>
      </c>
      <c r="P60" s="125"/>
    </row>
    <row r="61" spans="1:16" x14ac:dyDescent="0.25">
      <c r="B61" s="145"/>
      <c r="C61" s="113"/>
      <c r="D61" s="162"/>
      <c r="E61" s="43"/>
      <c r="F61" s="43"/>
      <c r="G61" s="43"/>
      <c r="H61" s="162"/>
      <c r="I61" s="43"/>
      <c r="J61" s="162"/>
      <c r="K61" s="43"/>
      <c r="L61" s="175"/>
      <c r="M61" s="117"/>
      <c r="N61" s="114"/>
      <c r="O61" s="169" t="str">
        <f t="shared" ref="O61:O66" si="1">IF(OR(K61=0,ISTEXT(K61)),"",(L61/K61)*M61*(1-N61))</f>
        <v/>
      </c>
      <c r="P61" s="125"/>
    </row>
    <row r="62" spans="1:16" x14ac:dyDescent="0.25">
      <c r="B62" s="145"/>
      <c r="C62" s="113"/>
      <c r="D62" s="162"/>
      <c r="E62" s="43"/>
      <c r="F62" s="43"/>
      <c r="G62" s="43"/>
      <c r="H62" s="162"/>
      <c r="I62" s="43"/>
      <c r="J62" s="162"/>
      <c r="K62" s="43"/>
      <c r="L62" s="175"/>
      <c r="M62" s="117"/>
      <c r="N62" s="114"/>
      <c r="O62" s="169" t="str">
        <f t="shared" si="1"/>
        <v/>
      </c>
      <c r="P62" s="125"/>
    </row>
    <row r="63" spans="1:16" x14ac:dyDescent="0.25">
      <c r="B63" s="145"/>
      <c r="C63" s="115"/>
      <c r="D63" s="162"/>
      <c r="E63" s="43"/>
      <c r="F63" s="43"/>
      <c r="G63" s="43"/>
      <c r="H63" s="162"/>
      <c r="I63" s="43"/>
      <c r="J63" s="162"/>
      <c r="K63" s="43"/>
      <c r="L63" s="175"/>
      <c r="M63" s="117"/>
      <c r="N63" s="114"/>
      <c r="O63" s="169" t="str">
        <f t="shared" si="1"/>
        <v/>
      </c>
      <c r="P63" s="125"/>
    </row>
    <row r="64" spans="1:16" x14ac:dyDescent="0.25">
      <c r="B64" s="145"/>
      <c r="C64" s="113"/>
      <c r="D64" s="162"/>
      <c r="E64" s="43"/>
      <c r="F64" s="43"/>
      <c r="G64" s="43"/>
      <c r="H64" s="162"/>
      <c r="I64" s="43"/>
      <c r="J64" s="162"/>
      <c r="K64" s="43"/>
      <c r="L64" s="175"/>
      <c r="M64" s="117"/>
      <c r="N64" s="114"/>
      <c r="O64" s="169" t="str">
        <f t="shared" si="1"/>
        <v/>
      </c>
      <c r="P64" s="125"/>
    </row>
    <row r="65" spans="2:15" x14ac:dyDescent="0.25">
      <c r="B65" s="145"/>
      <c r="C65" s="115"/>
      <c r="D65" s="163"/>
      <c r="E65" s="116"/>
      <c r="F65" s="116"/>
      <c r="G65" s="116"/>
      <c r="H65" s="163"/>
      <c r="I65" s="116"/>
      <c r="J65" s="163"/>
      <c r="K65" s="43"/>
      <c r="L65" s="176"/>
      <c r="M65" s="117"/>
      <c r="N65" s="161"/>
      <c r="O65" s="169" t="str">
        <f t="shared" si="1"/>
        <v/>
      </c>
    </row>
    <row r="66" spans="2:15" ht="15" thickBot="1" x14ac:dyDescent="0.3">
      <c r="B66" s="145"/>
      <c r="C66" s="115"/>
      <c r="D66" s="163"/>
      <c r="E66" s="118"/>
      <c r="F66" s="118"/>
      <c r="G66" s="118"/>
      <c r="H66" s="163"/>
      <c r="I66" s="118"/>
      <c r="J66" s="163"/>
      <c r="K66" s="119"/>
      <c r="L66" s="176"/>
      <c r="M66" s="117"/>
      <c r="N66" s="161"/>
      <c r="O66" s="169" t="str">
        <f t="shared" si="1"/>
        <v/>
      </c>
    </row>
    <row r="67" spans="2:15" ht="23.25" customHeight="1" thickBot="1" x14ac:dyDescent="0.3">
      <c r="C67" s="156" t="s">
        <v>122</v>
      </c>
      <c r="N67" s="164" t="s">
        <v>99</v>
      </c>
      <c r="O67" s="165">
        <f>SUM(O9:O44)+SUM(O45:O66)</f>
        <v>0</v>
      </c>
    </row>
    <row r="68" spans="2:15" x14ac:dyDescent="0.25">
      <c r="C68" s="156" t="s">
        <v>124</v>
      </c>
    </row>
  </sheetData>
  <mergeCells count="5">
    <mergeCell ref="B9:B15"/>
    <mergeCell ref="B16:B23"/>
    <mergeCell ref="B24:B28"/>
    <mergeCell ref="B29:B37"/>
    <mergeCell ref="B38:B44"/>
  </mergeCells>
  <conditionalFormatting sqref="C9:C43">
    <cfRule type="expression" dxfId="33" priority="29">
      <formula xml:space="preserve"> #REF! = 1</formula>
    </cfRule>
    <cfRule type="expression" dxfId="32" priority="30">
      <formula xml:space="preserve"> #REF! = 2</formula>
    </cfRule>
    <cfRule type="expression" dxfId="31" priority="31">
      <formula xml:space="preserve"> #REF! = 3</formula>
    </cfRule>
    <cfRule type="expression" dxfId="30" priority="32">
      <formula xml:space="preserve"> #REF! = 4</formula>
    </cfRule>
    <cfRule type="expression" dxfId="29" priority="33">
      <formula xml:space="preserve"> #REF! = 5</formula>
    </cfRule>
    <cfRule type="expression" dxfId="28" priority="34">
      <formula xml:space="preserve"> #REF! = 6</formula>
    </cfRule>
    <cfRule type="expression" dxfId="27" priority="35">
      <formula xml:space="preserve"> #REF! = 7</formula>
    </cfRule>
    <cfRule type="expression" dxfId="26" priority="36">
      <formula xml:space="preserve"> #REF! = 8</formula>
    </cfRule>
    <cfRule type="expression" dxfId="25" priority="37">
      <formula xml:space="preserve"> #REF! = 9</formula>
    </cfRule>
    <cfRule type="expression" dxfId="24" priority="38">
      <formula xml:space="preserve"> #REF! = 10</formula>
    </cfRule>
    <cfRule type="expression" dxfId="23" priority="39">
      <formula xml:space="preserve"> #REF! = 11</formula>
    </cfRule>
  </conditionalFormatting>
  <conditionalFormatting sqref="M3 K67:K1048576 K8:K58">
    <cfRule type="cellIs" dxfId="22" priority="28" operator="equal">
      <formula>1</formula>
    </cfRule>
  </conditionalFormatting>
  <conditionalFormatting sqref="K60:K62 K64:K66">
    <cfRule type="cellIs" dxfId="21" priority="27" operator="equal">
      <formula>1</formula>
    </cfRule>
  </conditionalFormatting>
  <conditionalFormatting sqref="K66">
    <cfRule type="cellIs" dxfId="20" priority="25" operator="equal">
      <formula>1</formula>
    </cfRule>
  </conditionalFormatting>
  <conditionalFormatting sqref="N65:N66">
    <cfRule type="cellIs" dxfId="19" priority="21" operator="equal">
      <formula>1</formula>
    </cfRule>
  </conditionalFormatting>
  <conditionalFormatting sqref="K63">
    <cfRule type="cellIs" dxfId="18" priority="20" operator="equal">
      <formula>1</formula>
    </cfRule>
  </conditionalFormatting>
  <conditionalFormatting sqref="K63">
    <cfRule type="cellIs" dxfId="17" priority="19" operator="equal">
      <formula>1</formula>
    </cfRule>
  </conditionalFormatting>
  <conditionalFormatting sqref="K1:K3 K7">
    <cfRule type="cellIs" dxfId="16" priority="18" operator="equal">
      <formula>1</formula>
    </cfRule>
  </conditionalFormatting>
  <conditionalFormatting sqref="N3">
    <cfRule type="cellIs" dxfId="15" priority="14" operator="equal">
      <formula>1</formula>
    </cfRule>
  </conditionalFormatting>
  <conditionalFormatting sqref="K4:K6">
    <cfRule type="cellIs" dxfId="14" priority="16" operator="equal">
      <formula>1</formula>
    </cfRule>
  </conditionalFormatting>
  <conditionalFormatting sqref="I3:J3">
    <cfRule type="cellIs" dxfId="13" priority="15" operator="equal">
      <formula>1</formula>
    </cfRule>
  </conditionalFormatting>
  <conditionalFormatting sqref="K59">
    <cfRule type="cellIs" dxfId="12" priority="13" operator="equal">
      <formula>1</formula>
    </cfRule>
  </conditionalFormatting>
  <conditionalFormatting sqref="C44">
    <cfRule type="expression" dxfId="11" priority="2">
      <formula xml:space="preserve"> #REF! = 1</formula>
    </cfRule>
    <cfRule type="expression" dxfId="10" priority="3">
      <formula xml:space="preserve"> #REF! = 2</formula>
    </cfRule>
    <cfRule type="expression" dxfId="9" priority="4">
      <formula xml:space="preserve"> #REF! = 3</formula>
    </cfRule>
    <cfRule type="expression" dxfId="8" priority="5">
      <formula xml:space="preserve"> #REF! = 4</formula>
    </cfRule>
    <cfRule type="expression" dxfId="7" priority="6">
      <formula xml:space="preserve"> #REF! = 5</formula>
    </cfRule>
    <cfRule type="expression" dxfId="6" priority="7">
      <formula xml:space="preserve"> #REF! = 6</formula>
    </cfRule>
    <cfRule type="expression" dxfId="5" priority="8">
      <formula xml:space="preserve"> #REF! = 7</formula>
    </cfRule>
    <cfRule type="expression" dxfId="4" priority="9">
      <formula xml:space="preserve"> #REF! = 8</formula>
    </cfRule>
    <cfRule type="expression" dxfId="3" priority="10">
      <formula xml:space="preserve"> #REF! = 9</formula>
    </cfRule>
    <cfRule type="expression" dxfId="2" priority="11">
      <formula xml:space="preserve"> #REF! = 10</formula>
    </cfRule>
    <cfRule type="expression" dxfId="1" priority="12">
      <formula xml:space="preserve"> #REF! = 11</formula>
    </cfRule>
  </conditionalFormatting>
  <conditionalFormatting sqref="I2">
    <cfRule type="cellIs" dxfId="0" priority="1" operator="equal">
      <formula>1</formula>
    </cfRule>
  </conditionalFormatting>
  <dataValidations count="2">
    <dataValidation type="list" allowBlank="1" showInputMessage="1" sqref="I8 G8 E8" xr:uid="{00000000-0002-0000-0000-000000000000}">
      <formula1>#REF!</formula1>
    </dataValidation>
    <dataValidation allowBlank="1" showInputMessage="1" sqref="C9:C43" xr:uid="{00000000-0002-0000-0000-000001000000}"/>
  </dataValidations>
  <pageMargins left="0.70866141732283472" right="0.70866141732283472" top="0.78740157480314965" bottom="0.78740157480314965" header="0.31496062992125984" footer="0.31496062992125984"/>
  <pageSetup paperSize="9"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04-Mouse T-cells</vt:lpstr>
      <vt:lpstr>'04-Mouse T-cells'!Druckbereich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agoddard</dc:creator>
  <cp:lastModifiedBy>Windows User</cp:lastModifiedBy>
  <dcterms:created xsi:type="dcterms:W3CDTF">2021-02-15T13:53:03Z</dcterms:created>
  <dcterms:modified xsi:type="dcterms:W3CDTF">2023-07-26T12:26:59Z</dcterms:modified>
</cp:coreProperties>
</file>