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M:\FACS_CORE\10_Antikörper\04_FZI-Backbone Panels\Backbone Panels Rev.F\"/>
    </mc:Choice>
  </mc:AlternateContent>
  <xr:revisionPtr revIDLastSave="0" documentId="13_ncr:1_{62430A5C-6106-45CB-8C8A-A44201A12520}" xr6:coauthVersionLast="36" xr6:coauthVersionMax="36" xr10:uidLastSave="{00000000-0000-0000-0000-000000000000}"/>
  <bookViews>
    <workbookView xWindow="0" yWindow="0" windowWidth="25470" windowHeight="10635" xr2:uid="{525FE753-A813-403B-A452-0E038A07048F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6" i="1" l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39" i="1"/>
  <c r="O38" i="1"/>
  <c r="O37" i="1"/>
  <c r="O36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67" i="1" l="1"/>
</calcChain>
</file>

<file path=xl/sharedStrings.xml><?xml version="1.0" encoding="utf-8"?>
<sst xmlns="http://schemas.openxmlformats.org/spreadsheetml/2006/main" count="289" uniqueCount="214">
  <si>
    <t>Panel type</t>
  </si>
  <si>
    <t>SFB1292 Lymphoid Panel</t>
  </si>
  <si>
    <t>Rev. F</t>
  </si>
  <si>
    <t>please make sure you are using the latest order form from: https://www.cffc.uni-mainz.de/downloads/</t>
  </si>
  <si>
    <t>minimum order volume per Antibody is 50µl    (first time order to test the Antibodies: 20µl)</t>
  </si>
  <si>
    <t>Customer code:</t>
  </si>
  <si>
    <t>Date (dd.mm.yy):</t>
  </si>
  <si>
    <t>(your google calendar code)</t>
  </si>
  <si>
    <t>Pos.</t>
  </si>
  <si>
    <t>Excitation Laser Line</t>
  </si>
  <si>
    <t>Fluorescence Channel</t>
  </si>
  <si>
    <t>Marker /
Antibody</t>
  </si>
  <si>
    <t>Conjugat</t>
  </si>
  <si>
    <t>Host / Isotype</t>
  </si>
  <si>
    <t>Clone</t>
  </si>
  <si>
    <t>Supplier</t>
  </si>
  <si>
    <t>Dilution</t>
  </si>
  <si>
    <t>Catalog #</t>
  </si>
  <si>
    <t>µl per Vial</t>
  </si>
  <si>
    <t>List Price
per Vial €</t>
  </si>
  <si>
    <t>µl Request</t>
  </si>
  <si>
    <t xml:space="preserve">Discount </t>
  </si>
  <si>
    <t>Price €</t>
  </si>
  <si>
    <t>1LP</t>
  </si>
  <si>
    <t>Ultra Violet 355 nm</t>
  </si>
  <si>
    <t>BUV395</t>
  </si>
  <si>
    <t>CD44</t>
  </si>
  <si>
    <t>Rat IgG2b, κ</t>
  </si>
  <si>
    <t>IM7</t>
  </si>
  <si>
    <t>BD Horizon™</t>
  </si>
  <si>
    <t>2LP</t>
  </si>
  <si>
    <t>BUV496</t>
  </si>
  <si>
    <t>CD4</t>
  </si>
  <si>
    <t>GK1.5</t>
  </si>
  <si>
    <t xml:space="preserve">BD Horizon™ </t>
  </si>
  <si>
    <t>3LP</t>
  </si>
  <si>
    <t>BUV563</t>
  </si>
  <si>
    <t>CD183</t>
  </si>
  <si>
    <t>Hamster IgG1, κ</t>
  </si>
  <si>
    <t>CXCR3-173 </t>
  </si>
  <si>
    <t>BD OptiBuild™</t>
  </si>
  <si>
    <t>4LP</t>
  </si>
  <si>
    <t>BUV615-P</t>
  </si>
  <si>
    <t>CD62L</t>
  </si>
  <si>
    <t>Rat IgG2a, κ</t>
  </si>
  <si>
    <t>MEL-14</t>
  </si>
  <si>
    <t>5LP</t>
  </si>
  <si>
    <t>BUV661</t>
  </si>
  <si>
    <t>KLRG-1</t>
  </si>
  <si>
    <t>Hamster IgG2, κ</t>
  </si>
  <si>
    <t>2F1</t>
  </si>
  <si>
    <t>6LP</t>
  </si>
  <si>
    <t>BUV737</t>
  </si>
  <si>
    <t>CD69</t>
  </si>
  <si>
    <t>Hamster IgG1, λ3</t>
  </si>
  <si>
    <t>H1.2F3</t>
  </si>
  <si>
    <t>7LP</t>
  </si>
  <si>
    <t>BUV805</t>
  </si>
  <si>
    <t>CD8</t>
  </si>
  <si>
    <t>BV786</t>
  </si>
  <si>
    <t>53-6.7</t>
  </si>
  <si>
    <t>8LP</t>
  </si>
  <si>
    <t xml:space="preserve">Violet
405 nm </t>
  </si>
  <si>
    <t>BV421</t>
  </si>
  <si>
    <t>IL-10</t>
  </si>
  <si>
    <t>Rat IgG2b</t>
  </si>
  <si>
    <t>JES5-16E3</t>
  </si>
  <si>
    <t>9LP</t>
  </si>
  <si>
    <t>BV480</t>
  </si>
  <si>
    <t>CD25</t>
  </si>
  <si>
    <t>Rat IgG1, λ</t>
  </si>
  <si>
    <t>PC61</t>
  </si>
  <si>
    <t>10LP</t>
  </si>
  <si>
    <t>BV570</t>
  </si>
  <si>
    <t>CD19</t>
  </si>
  <si>
    <t>6D5</t>
  </si>
  <si>
    <t>Biolegend</t>
  </si>
  <si>
    <t>11LP</t>
  </si>
  <si>
    <t>BV605</t>
  </si>
  <si>
    <t>Tbet</t>
  </si>
  <si>
    <t>Mouse IgG1, κ</t>
  </si>
  <si>
    <t>4B10</t>
  </si>
  <si>
    <t>12LP</t>
  </si>
  <si>
    <t>BV650</t>
  </si>
  <si>
    <t>IL-4</t>
  </si>
  <si>
    <t>Rat IgG1</t>
  </si>
  <si>
    <t>11B11</t>
  </si>
  <si>
    <t>13LP</t>
  </si>
  <si>
    <t>BV711</t>
  </si>
  <si>
    <t>CD127</t>
  </si>
  <si>
    <t>A7R34</t>
  </si>
  <si>
    <t>14LP</t>
  </si>
  <si>
    <t>BV750</t>
  </si>
  <si>
    <t>INFg</t>
  </si>
  <si>
    <t>Rat IgG1, κ</t>
  </si>
  <si>
    <t>XMG1.2</t>
  </si>
  <si>
    <t>15LP</t>
  </si>
  <si>
    <t>RORγt </t>
  </si>
  <si>
    <t>Mouse IgG2a, κ</t>
  </si>
  <si>
    <t>Q31-378</t>
  </si>
  <si>
    <t>BD Pharmingen™</t>
  </si>
  <si>
    <t>16LP</t>
  </si>
  <si>
    <t>Blue
488nm</t>
  </si>
  <si>
    <t>BB515</t>
  </si>
  <si>
    <t>GATA3</t>
  </si>
  <si>
    <t>AF488</t>
  </si>
  <si>
    <t>L50-823</t>
  </si>
  <si>
    <t>17LP</t>
  </si>
  <si>
    <t>BB630</t>
  </si>
  <si>
    <t>18LP</t>
  </si>
  <si>
    <t>BB660-P</t>
  </si>
  <si>
    <t>IL-17A</t>
  </si>
  <si>
    <t>PerCP</t>
  </si>
  <si>
    <t>TC11-18H10.1</t>
  </si>
  <si>
    <t>19LP</t>
  </si>
  <si>
    <t>BB700</t>
  </si>
  <si>
    <t>Lag3</t>
  </si>
  <si>
    <t>C9B7W</t>
  </si>
  <si>
    <t>20LP</t>
  </si>
  <si>
    <t>BB790-P</t>
  </si>
  <si>
    <t>CD90.2</t>
  </si>
  <si>
    <t xml:space="preserve">53-2.1 </t>
  </si>
  <si>
    <t>BD</t>
  </si>
  <si>
    <t>custom</t>
  </si>
  <si>
    <t>21LP</t>
  </si>
  <si>
    <t>YellowGreen
561nm</t>
  </si>
  <si>
    <t>PE</t>
  </si>
  <si>
    <t>CD152/CTLA-4</t>
  </si>
  <si>
    <t>Hamster IgG</t>
  </si>
  <si>
    <t>UC10-4B9</t>
  </si>
  <si>
    <t>22LP</t>
  </si>
  <si>
    <t>PE-CF594</t>
  </si>
  <si>
    <t>TIM-3</t>
  </si>
  <si>
    <t>PE/Dazzle</t>
  </si>
  <si>
    <t>B8.2C12</t>
  </si>
  <si>
    <t>23LP</t>
  </si>
  <si>
    <t>BYG670</t>
  </si>
  <si>
    <t>MHC-II</t>
  </si>
  <si>
    <t>PE-Cy5</t>
  </si>
  <si>
    <t>M5/114.15.2</t>
  </si>
  <si>
    <t>24LP</t>
  </si>
  <si>
    <t>CD11b</t>
  </si>
  <si>
    <t>M1/70</t>
  </si>
  <si>
    <t>25LP</t>
  </si>
  <si>
    <t>26LP</t>
  </si>
  <si>
    <t>CD49b</t>
  </si>
  <si>
    <t>Rat IgM, kappa</t>
  </si>
  <si>
    <t>DX5</t>
  </si>
  <si>
    <t>ThermoFisher</t>
  </si>
  <si>
    <t>15-5971-82</t>
  </si>
  <si>
    <t>27LP</t>
  </si>
  <si>
    <t>BYG671</t>
  </si>
  <si>
    <t>28LP</t>
  </si>
  <si>
    <t>PE-Cy5.5</t>
  </si>
  <si>
    <t>foxp3</t>
  </si>
  <si>
    <t>Rat IgG2a K</t>
  </si>
  <si>
    <t>FJK-16s</t>
  </si>
  <si>
    <t>35-5773-82</t>
  </si>
  <si>
    <t>29LP</t>
  </si>
  <si>
    <t>PE-Cy7</t>
  </si>
  <si>
    <t>Granzyme B</t>
  </si>
  <si>
    <t>QA16A02</t>
  </si>
  <si>
    <t>30LP</t>
  </si>
  <si>
    <t>Red
640nm</t>
  </si>
  <si>
    <t>APC</t>
  </si>
  <si>
    <t>TGF-b</t>
  </si>
  <si>
    <t>AF647</t>
  </si>
  <si>
    <t>TW7-16B4</t>
  </si>
  <si>
    <t>31LP</t>
  </si>
  <si>
    <t>APC-R700</t>
  </si>
  <si>
    <t>PD-1</t>
  </si>
  <si>
    <t>J43</t>
  </si>
  <si>
    <t>32LP</t>
  </si>
  <si>
    <t>33LP</t>
  </si>
  <si>
    <t>34LP</t>
  </si>
  <si>
    <t>35LP</t>
  </si>
  <si>
    <t>36LP</t>
  </si>
  <si>
    <t>APC-Cy7</t>
  </si>
  <si>
    <t>FVS780</t>
  </si>
  <si>
    <t>eFlour780</t>
  </si>
  <si>
    <t>37LP</t>
  </si>
  <si>
    <t xml:space="preserve">Brilliant Stain Buffer Plus </t>
  </si>
  <si>
    <t>38LP</t>
  </si>
  <si>
    <t>True-Stain Monocyte Blocker</t>
  </si>
  <si>
    <t>39LP</t>
  </si>
  <si>
    <t>FC-Block</t>
  </si>
  <si>
    <t>2.4G2</t>
  </si>
  <si>
    <t>40LP</t>
  </si>
  <si>
    <t xml:space="preserve">FcγRIV (CD16-2) </t>
  </si>
  <si>
    <t xml:space="preserve"> purified</t>
  </si>
  <si>
    <t>41LP</t>
  </si>
  <si>
    <t>Foxp3 / Transcription Factor Staining Buffer Set</t>
  </si>
  <si>
    <t>Thermo</t>
  </si>
  <si>
    <t> 00-5523-00</t>
  </si>
  <si>
    <t>42LP</t>
  </si>
  <si>
    <t>BD Cytofix/Cytoperm</t>
  </si>
  <si>
    <t>43LP</t>
  </si>
  <si>
    <t>44LP</t>
  </si>
  <si>
    <t>45LP</t>
  </si>
  <si>
    <t>46LP</t>
  </si>
  <si>
    <t>47LP</t>
  </si>
  <si>
    <t>48LP</t>
  </si>
  <si>
    <t>49LP</t>
  </si>
  <si>
    <t>50LP</t>
  </si>
  <si>
    <t>Drop In e.g.</t>
  </si>
  <si>
    <t>IL-22</t>
  </si>
  <si>
    <t>IL-17F</t>
  </si>
  <si>
    <t>CD200R</t>
  </si>
  <si>
    <t>SCA-1</t>
  </si>
  <si>
    <t>CD49a</t>
  </si>
  <si>
    <t>NK1.1</t>
  </si>
  <si>
    <t>Enter your further requests (e.g. Drop ins) in the list above, please fill out the orange fields to give us the minimum information required for ordering</t>
  </si>
  <si>
    <t xml:space="preserve"> € in total</t>
  </si>
  <si>
    <t xml:space="preserve">To check the prices of BD antibodies you can ask us to provide you with the CFFC BD login and password.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</si>
</sst>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\ &quot;€&quot;"/>
    <numFmt numFmtId="166" formatCode="#,##0.00\ [$€-407]"/>
    <numFmt numFmtId="167" formatCode="#,##0.00\ &quot;€&quot;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E5E5E"/>
        <bgColor auto="1"/>
      </patternFill>
    </fill>
    <fill>
      <patternFill patternType="solid">
        <fgColor rgb="FFFF5D5D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0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3" borderId="11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10" fillId="5" borderId="16" xfId="1" applyNumberFormat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/>
    </xf>
    <xf numFmtId="1" fontId="11" fillId="0" borderId="16" xfId="1" applyNumberFormat="1" applyFont="1" applyFill="1" applyBorder="1" applyAlignment="1">
      <alignment vertical="center"/>
    </xf>
    <xf numFmtId="165" fontId="11" fillId="0" borderId="7" xfId="1" applyNumberFormat="1" applyFont="1" applyFill="1" applyBorder="1" applyAlignment="1">
      <alignment horizontal="center" vertical="center"/>
    </xf>
    <xf numFmtId="0" fontId="11" fillId="6" borderId="16" xfId="1" applyFont="1" applyFill="1" applyBorder="1" applyAlignment="1">
      <alignment horizontal="center" vertical="center"/>
    </xf>
    <xf numFmtId="9" fontId="11" fillId="0" borderId="7" xfId="1" applyNumberFormat="1" applyFont="1" applyFill="1" applyBorder="1" applyAlignment="1">
      <alignment horizontal="center" vertical="center"/>
    </xf>
    <xf numFmtId="166" fontId="11" fillId="0" borderId="17" xfId="1" applyNumberFormat="1" applyFont="1" applyBorder="1" applyAlignment="1">
      <alignment horizontal="center" vertical="center"/>
    </xf>
    <xf numFmtId="49" fontId="10" fillId="5" borderId="7" xfId="1" applyNumberFormat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1" fontId="11" fillId="0" borderId="7" xfId="1" applyNumberFormat="1" applyFont="1" applyFill="1" applyBorder="1" applyAlignment="1">
      <alignment vertical="center"/>
    </xf>
    <xf numFmtId="0" fontId="11" fillId="6" borderId="7" xfId="1" applyFont="1" applyFill="1" applyBorder="1" applyAlignment="1">
      <alignment horizontal="center" vertical="center"/>
    </xf>
    <xf numFmtId="166" fontId="11" fillId="0" borderId="20" xfId="1" applyNumberFormat="1" applyFont="1" applyBorder="1" applyAlignment="1">
      <alignment horizontal="center" vertical="center"/>
    </xf>
    <xf numFmtId="49" fontId="10" fillId="5" borderId="21" xfId="1" applyNumberFormat="1" applyFont="1" applyFill="1" applyBorder="1" applyAlignment="1">
      <alignment horizontal="center" vertical="center" wrapText="1"/>
    </xf>
    <xf numFmtId="49" fontId="10" fillId="5" borderId="7" xfId="1" applyNumberFormat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vertical="center"/>
    </xf>
    <xf numFmtId="49" fontId="10" fillId="5" borderId="23" xfId="1" applyNumberFormat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wrapText="1"/>
    </xf>
    <xf numFmtId="0" fontId="12" fillId="0" borderId="24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6" borderId="24" xfId="1" applyFont="1" applyFill="1" applyBorder="1" applyAlignment="1">
      <alignment horizontal="center" vertical="center"/>
    </xf>
    <xf numFmtId="9" fontId="11" fillId="0" borderId="24" xfId="1" applyNumberFormat="1" applyFont="1" applyFill="1" applyBorder="1" applyAlignment="1">
      <alignment horizontal="center" vertical="center"/>
    </xf>
    <xf numFmtId="166" fontId="11" fillId="0" borderId="25" xfId="1" applyNumberFormat="1" applyFont="1" applyBorder="1" applyAlignment="1">
      <alignment horizontal="center" vertical="center"/>
    </xf>
    <xf numFmtId="49" fontId="10" fillId="8" borderId="27" xfId="1" applyNumberFormat="1" applyFont="1" applyFill="1" applyBorder="1" applyAlignment="1">
      <alignment horizontal="center" vertical="center" wrapText="1"/>
    </xf>
    <xf numFmtId="0" fontId="12" fillId="9" borderId="27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1" fontId="11" fillId="0" borderId="27" xfId="1" applyNumberFormat="1" applyFont="1" applyFill="1" applyBorder="1" applyAlignment="1">
      <alignment vertical="center"/>
    </xf>
    <xf numFmtId="165" fontId="11" fillId="0" borderId="27" xfId="1" applyNumberFormat="1" applyFont="1" applyFill="1" applyBorder="1" applyAlignment="1">
      <alignment horizontal="center" vertical="center"/>
    </xf>
    <xf numFmtId="0" fontId="11" fillId="6" borderId="27" xfId="1" applyFont="1" applyFill="1" applyBorder="1" applyAlignment="1">
      <alignment horizontal="center" vertical="center"/>
    </xf>
    <xf numFmtId="166" fontId="11" fillId="0" borderId="28" xfId="1" applyNumberFormat="1" applyFont="1" applyBorder="1" applyAlignment="1">
      <alignment horizontal="center" vertical="center"/>
    </xf>
    <xf numFmtId="49" fontId="10" fillId="10" borderId="21" xfId="1" applyNumberFormat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vertical="center"/>
    </xf>
    <xf numFmtId="0" fontId="12" fillId="11" borderId="7" xfId="1" applyFont="1" applyFill="1" applyBorder="1" applyAlignment="1">
      <alignment horizontal="center" vertical="center" wrapText="1"/>
    </xf>
    <xf numFmtId="0" fontId="12" fillId="9" borderId="7" xfId="1" applyFont="1" applyFill="1" applyBorder="1" applyAlignment="1">
      <alignment horizontal="center" vertical="center" wrapText="1"/>
    </xf>
    <xf numFmtId="49" fontId="10" fillId="10" borderId="7" xfId="1" applyNumberFormat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2" fillId="9" borderId="7" xfId="1" applyFont="1" applyFill="1" applyBorder="1" applyAlignment="1">
      <alignment horizontal="center" vertical="center"/>
    </xf>
    <xf numFmtId="49" fontId="10" fillId="10" borderId="24" xfId="1" applyNumberFormat="1" applyFont="1" applyFill="1" applyBorder="1" applyAlignment="1">
      <alignment horizontal="center" vertical="center" wrapText="1"/>
    </xf>
    <xf numFmtId="0" fontId="12" fillId="11" borderId="24" xfId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wrapText="1"/>
    </xf>
    <xf numFmtId="0" fontId="12" fillId="0" borderId="24" xfId="1" applyFont="1" applyFill="1" applyBorder="1" applyAlignment="1">
      <alignment vertical="center"/>
    </xf>
    <xf numFmtId="165" fontId="11" fillId="0" borderId="19" xfId="1" applyNumberFormat="1" applyFont="1" applyFill="1" applyBorder="1" applyAlignment="1">
      <alignment horizontal="center" vertical="center"/>
    </xf>
    <xf numFmtId="49" fontId="10" fillId="13" borderId="21" xfId="1" applyNumberFormat="1" applyFont="1" applyFill="1" applyBorder="1" applyAlignment="1">
      <alignment horizontal="center" vertical="center" wrapText="1"/>
    </xf>
    <xf numFmtId="0" fontId="12" fillId="11" borderId="21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/>
    </xf>
    <xf numFmtId="1" fontId="12" fillId="0" borderId="21" xfId="1" applyNumberFormat="1" applyFont="1" applyFill="1" applyBorder="1" applyAlignment="1">
      <alignment vertical="center"/>
    </xf>
    <xf numFmtId="0" fontId="11" fillId="0" borderId="21" xfId="1" applyFont="1" applyFill="1" applyBorder="1" applyAlignment="1">
      <alignment horizontal="center" vertical="center"/>
    </xf>
    <xf numFmtId="0" fontId="11" fillId="6" borderId="21" xfId="1" applyFont="1" applyFill="1" applyBorder="1" applyAlignment="1">
      <alignment horizontal="center" vertical="center"/>
    </xf>
    <xf numFmtId="9" fontId="11" fillId="0" borderId="21" xfId="1" applyNumberFormat="1" applyFont="1" applyFill="1" applyBorder="1" applyAlignment="1">
      <alignment horizontal="center" vertical="center"/>
    </xf>
    <xf numFmtId="49" fontId="10" fillId="13" borderId="7" xfId="1" applyNumberFormat="1" applyFont="1" applyFill="1" applyBorder="1" applyAlignment="1">
      <alignment horizontal="center" vertical="center" wrapText="1"/>
    </xf>
    <xf numFmtId="1" fontId="12" fillId="0" borderId="7" xfId="1" applyNumberFormat="1" applyFont="1" applyFill="1" applyBorder="1" applyAlignment="1">
      <alignment vertical="center"/>
    </xf>
    <xf numFmtId="49" fontId="10" fillId="13" borderId="7" xfId="1" applyNumberFormat="1" applyFont="1" applyFill="1" applyBorder="1" applyAlignment="1">
      <alignment horizontal="center" vertical="center"/>
    </xf>
    <xf numFmtId="0" fontId="12" fillId="11" borderId="7" xfId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vertical="center"/>
    </xf>
    <xf numFmtId="49" fontId="10" fillId="13" borderId="19" xfId="1" applyNumberFormat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vertical="center"/>
    </xf>
    <xf numFmtId="165" fontId="11" fillId="0" borderId="24" xfId="1" applyNumberFormat="1" applyFont="1" applyFill="1" applyBorder="1" applyAlignment="1">
      <alignment horizontal="center" vertical="center"/>
    </xf>
    <xf numFmtId="0" fontId="11" fillId="6" borderId="19" xfId="1" applyFont="1" applyFill="1" applyBorder="1" applyAlignment="1">
      <alignment horizontal="center" vertical="center"/>
    </xf>
    <xf numFmtId="9" fontId="11" fillId="0" borderId="19" xfId="1" applyNumberFormat="1" applyFont="1" applyFill="1" applyBorder="1" applyAlignment="1">
      <alignment horizontal="center" vertical="center"/>
    </xf>
    <xf numFmtId="166" fontId="11" fillId="0" borderId="29" xfId="1" applyNumberFormat="1" applyFont="1" applyBorder="1" applyAlignment="1">
      <alignment horizontal="center" vertical="center"/>
    </xf>
    <xf numFmtId="49" fontId="10" fillId="15" borderId="27" xfId="1" applyNumberFormat="1" applyFont="1" applyFill="1" applyBorder="1" applyAlignment="1">
      <alignment horizontal="center" vertical="center" wrapText="1"/>
    </xf>
    <xf numFmtId="1" fontId="11" fillId="5" borderId="27" xfId="1" applyNumberFormat="1" applyFont="1" applyFill="1" applyBorder="1" applyAlignment="1">
      <alignment vertical="center"/>
    </xf>
    <xf numFmtId="165" fontId="11" fillId="0" borderId="21" xfId="1" applyNumberFormat="1" applyFont="1" applyFill="1" applyBorder="1" applyAlignment="1">
      <alignment horizontal="center" vertical="center"/>
    </xf>
    <xf numFmtId="9" fontId="11" fillId="0" borderId="27" xfId="1" applyNumberFormat="1" applyFont="1" applyFill="1" applyBorder="1" applyAlignment="1">
      <alignment horizontal="center" vertical="center"/>
    </xf>
    <xf numFmtId="49" fontId="10" fillId="15" borderId="7" xfId="1" applyNumberFormat="1" applyFont="1" applyFill="1" applyBorder="1" applyAlignment="1">
      <alignment horizontal="center" vertical="center" wrapText="1"/>
    </xf>
    <xf numFmtId="49" fontId="12" fillId="0" borderId="7" xfId="1" applyNumberFormat="1" applyFont="1" applyFill="1" applyBorder="1" applyAlignment="1">
      <alignment horizontal="center" vertical="center"/>
    </xf>
    <xf numFmtId="49" fontId="10" fillId="15" borderId="19" xfId="1" applyNumberFormat="1" applyFont="1" applyFill="1" applyBorder="1" applyAlignment="1">
      <alignment horizontal="center" vertical="center" wrapText="1"/>
    </xf>
    <xf numFmtId="0" fontId="11" fillId="0" borderId="7" xfId="1" quotePrefix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vertical="center"/>
    </xf>
    <xf numFmtId="0" fontId="11" fillId="0" borderId="19" xfId="0" applyFont="1" applyFill="1" applyBorder="1" applyAlignment="1">
      <alignment horizontal="center" vertical="center"/>
    </xf>
    <xf numFmtId="1" fontId="12" fillId="16" borderId="7" xfId="0" applyNumberFormat="1" applyFont="1" applyFill="1" applyBorder="1" applyAlignment="1">
      <alignment vertical="center"/>
    </xf>
    <xf numFmtId="0" fontId="11" fillId="0" borderId="21" xfId="1" quotePrefix="1" applyFont="1" applyFill="1" applyBorder="1" applyAlignment="1">
      <alignment horizontal="center" vertical="center"/>
    </xf>
    <xf numFmtId="49" fontId="10" fillId="15" borderId="23" xfId="1" applyNumberFormat="1" applyFont="1" applyFill="1" applyBorder="1" applyAlignment="1">
      <alignment horizontal="center" vertical="center" wrapText="1"/>
    </xf>
    <xf numFmtId="0" fontId="12" fillId="5" borderId="24" xfId="1" applyFont="1" applyFill="1" applyBorder="1" applyAlignment="1">
      <alignment vertical="center"/>
    </xf>
    <xf numFmtId="49" fontId="10" fillId="18" borderId="21" xfId="1" applyNumberFormat="1" applyFont="1" applyFill="1" applyBorder="1" applyAlignment="1">
      <alignment horizontal="center" vertical="center"/>
    </xf>
    <xf numFmtId="0" fontId="11" fillId="9" borderId="21" xfId="1" applyFont="1" applyFill="1" applyBorder="1" applyAlignment="1">
      <alignment horizontal="center" vertical="center"/>
    </xf>
    <xf numFmtId="1" fontId="11" fillId="0" borderId="21" xfId="1" applyNumberFormat="1" applyFont="1" applyFill="1" applyBorder="1" applyAlignment="1">
      <alignment vertical="center"/>
    </xf>
    <xf numFmtId="49" fontId="10" fillId="18" borderId="7" xfId="1" applyNumberFormat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49" fontId="10" fillId="18" borderId="19" xfId="1" applyNumberFormat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vertical="center"/>
    </xf>
    <xf numFmtId="49" fontId="10" fillId="18" borderId="24" xfId="1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vertical="center"/>
    </xf>
    <xf numFmtId="166" fontId="11" fillId="0" borderId="30" xfId="1" applyNumberFormat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1" fontId="11" fillId="6" borderId="27" xfId="0" applyNumberFormat="1" applyFont="1" applyFill="1" applyBorder="1" applyAlignment="1">
      <alignment horizontal="center" vertical="center"/>
    </xf>
    <xf numFmtId="9" fontId="11" fillId="0" borderId="34" xfId="0" applyNumberFormat="1" applyFont="1" applyFill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1" fontId="11" fillId="5" borderId="19" xfId="1" applyNumberFormat="1" applyFont="1" applyFill="1" applyBorder="1" applyAlignment="1">
      <alignment horizontal="left" vertical="center"/>
    </xf>
    <xf numFmtId="0" fontId="12" fillId="0" borderId="19" xfId="1" applyFont="1" applyBorder="1" applyAlignment="1">
      <alignment horizontal="center" vertical="center"/>
    </xf>
    <xf numFmtId="1" fontId="11" fillId="6" borderId="7" xfId="1" applyNumberFormat="1" applyFont="1" applyFill="1" applyBorder="1" applyAlignment="1">
      <alignment horizontal="center" vertical="center"/>
    </xf>
    <xf numFmtId="0" fontId="11" fillId="0" borderId="35" xfId="1" applyFont="1" applyFill="1" applyBorder="1" applyAlignment="1">
      <alignment horizontal="center" vertical="center"/>
    </xf>
    <xf numFmtId="0" fontId="9" fillId="0" borderId="19" xfId="1" applyFont="1" applyBorder="1" applyAlignment="1">
      <alignment horizontal="left" vertical="center"/>
    </xf>
    <xf numFmtId="1" fontId="11" fillId="0" borderId="7" xfId="1" applyNumberFormat="1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center" vertical="center"/>
    </xf>
    <xf numFmtId="1" fontId="12" fillId="0" borderId="7" xfId="1" applyNumberFormat="1" applyFont="1" applyFill="1" applyBorder="1" applyAlignment="1">
      <alignment horizontal="left" vertical="center"/>
    </xf>
    <xf numFmtId="9" fontId="11" fillId="0" borderId="37" xfId="0" applyNumberFormat="1" applyFont="1" applyFill="1" applyBorder="1" applyAlignment="1">
      <alignment horizontal="center" vertical="center"/>
    </xf>
    <xf numFmtId="1" fontId="12" fillId="16" borderId="7" xfId="0" applyNumberFormat="1" applyFont="1" applyFill="1" applyBorder="1" applyAlignment="1">
      <alignment horizontal="center" vertical="center"/>
    </xf>
    <xf numFmtId="9" fontId="11" fillId="0" borderId="37" xfId="1" applyNumberFormat="1" applyFont="1" applyFill="1" applyBorder="1" applyAlignment="1">
      <alignment horizontal="center" vertical="center"/>
    </xf>
    <xf numFmtId="165" fontId="9" fillId="0" borderId="7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1" fontId="11" fillId="0" borderId="19" xfId="1" applyNumberFormat="1" applyFont="1" applyFill="1" applyBorder="1" applyAlignment="1">
      <alignment horizontal="left" vertical="center"/>
    </xf>
    <xf numFmtId="49" fontId="9" fillId="0" borderId="19" xfId="1" applyNumberFormat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left" vertical="center"/>
    </xf>
    <xf numFmtId="0" fontId="9" fillId="0" borderId="39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1" fontId="11" fillId="0" borderId="24" xfId="1" applyNumberFormat="1" applyFont="1" applyFill="1" applyBorder="1" applyAlignment="1">
      <alignment horizontal="left" vertical="center"/>
    </xf>
    <xf numFmtId="0" fontId="11" fillId="6" borderId="0" xfId="1" applyFont="1" applyFill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167" fontId="11" fillId="0" borderId="28" xfId="1" applyNumberFormat="1" applyFont="1" applyFill="1" applyBorder="1" applyAlignment="1">
      <alignment horizontal="center" vertical="center"/>
    </xf>
    <xf numFmtId="0" fontId="11" fillId="9" borderId="7" xfId="1" applyFont="1" applyFill="1" applyBorder="1" applyAlignment="1">
      <alignment horizontal="center" vertical="center"/>
    </xf>
    <xf numFmtId="167" fontId="11" fillId="0" borderId="40" xfId="1" applyNumberFormat="1" applyFont="1" applyFill="1" applyBorder="1" applyAlignment="1">
      <alignment horizontal="center" vertical="center"/>
    </xf>
    <xf numFmtId="0" fontId="11" fillId="0" borderId="35" xfId="1" applyFont="1" applyFill="1" applyBorder="1" applyAlignment="1">
      <alignment vertical="center"/>
    </xf>
    <xf numFmtId="0" fontId="11" fillId="9" borderId="7" xfId="1" applyFont="1" applyFill="1" applyBorder="1" applyAlignment="1">
      <alignment vertical="center"/>
    </xf>
    <xf numFmtId="9" fontId="11" fillId="0" borderId="37" xfId="1" applyNumberFormat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0" fontId="14" fillId="19" borderId="41" xfId="1" applyFont="1" applyFill="1" applyBorder="1" applyAlignment="1">
      <alignment horizontal="center" vertical="center"/>
    </xf>
    <xf numFmtId="167" fontId="9" fillId="0" borderId="42" xfId="1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11" fillId="11" borderId="36" xfId="1" applyFont="1" applyFill="1" applyBorder="1" applyAlignment="1">
      <alignment horizontal="center" vertical="center"/>
    </xf>
    <xf numFmtId="0" fontId="11" fillId="11" borderId="37" xfId="1" applyFont="1" applyFill="1" applyBorder="1" applyAlignment="1">
      <alignment horizontal="center" vertical="center"/>
    </xf>
    <xf numFmtId="0" fontId="11" fillId="9" borderId="36" xfId="1" applyFont="1" applyFill="1" applyBorder="1" applyAlignment="1">
      <alignment horizontal="center" vertical="center"/>
    </xf>
    <xf numFmtId="0" fontId="11" fillId="9" borderId="37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8" fillId="4" borderId="15" xfId="1" applyFont="1" applyFill="1" applyBorder="1" applyAlignment="1">
      <alignment horizontal="center" vertical="center" wrapText="1"/>
    </xf>
    <xf numFmtId="0" fontId="8" fillId="4" borderId="18" xfId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wrapText="1"/>
    </xf>
    <xf numFmtId="0" fontId="8" fillId="7" borderId="26" xfId="1" applyFont="1" applyFill="1" applyBorder="1" applyAlignment="1">
      <alignment horizontal="center" vertical="center" wrapText="1"/>
    </xf>
    <xf numFmtId="0" fontId="8" fillId="7" borderId="18" xfId="1" applyFont="1" applyFill="1" applyBorder="1" applyAlignment="1">
      <alignment horizontal="center" vertical="center" wrapText="1"/>
    </xf>
    <xf numFmtId="0" fontId="8" fillId="7" borderId="22" xfId="1" applyFont="1" applyFill="1" applyBorder="1" applyAlignment="1">
      <alignment horizontal="center" vertical="center" wrapText="1"/>
    </xf>
    <xf numFmtId="0" fontId="8" fillId="12" borderId="18" xfId="1" applyFont="1" applyFill="1" applyBorder="1" applyAlignment="1">
      <alignment horizontal="center" vertical="center" wrapText="1"/>
    </xf>
    <xf numFmtId="0" fontId="8" fillId="17" borderId="26" xfId="1" applyFont="1" applyFill="1" applyBorder="1" applyAlignment="1">
      <alignment horizontal="center" vertical="center" wrapText="1"/>
    </xf>
    <xf numFmtId="0" fontId="8" fillId="17" borderId="18" xfId="1" applyFont="1" applyFill="1" applyBorder="1" applyAlignment="1">
      <alignment horizontal="center" vertical="center" wrapText="1"/>
    </xf>
    <xf numFmtId="0" fontId="8" fillId="17" borderId="22" xfId="1" applyFont="1" applyFill="1" applyBorder="1" applyAlignment="1">
      <alignment horizontal="center" vertical="center" wrapText="1"/>
    </xf>
    <xf numFmtId="0" fontId="8" fillId="14" borderId="26" xfId="1" applyFont="1" applyFill="1" applyBorder="1" applyAlignment="1">
      <alignment horizontal="center" vertical="center" wrapText="1"/>
    </xf>
    <xf numFmtId="0" fontId="8" fillId="14" borderId="18" xfId="1" applyFont="1" applyFill="1" applyBorder="1" applyAlignment="1">
      <alignment horizontal="center" vertical="center" wrapText="1"/>
    </xf>
    <xf numFmtId="0" fontId="8" fillId="14" borderId="22" xfId="1" applyFont="1" applyFill="1" applyBorder="1" applyAlignment="1">
      <alignment horizontal="center" vertical="center" wrapText="1"/>
    </xf>
    <xf numFmtId="0" fontId="11" fillId="0" borderId="37" xfId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</cellXfs>
  <cellStyles count="2">
    <cellStyle name="Standard" xfId="0" builtinId="0"/>
    <cellStyle name="Standard 2" xfId="1" xr:uid="{1CA7E91D-6A5A-47BD-974C-4C61EA352BFB}"/>
  </cellStyles>
  <dxfs count="7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S_CORE/10_Antik&#246;rper/03_Labels/Rev.E_Labels_Mouse_DC_Macrophages-formatier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 Mouse DC-Macrophages"/>
      <sheetName val="01-Mouse DC Macro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F504-31B7-46DE-9FB4-B0BB8E4C0EEB}">
  <dimension ref="A1:O68"/>
  <sheetViews>
    <sheetView tabSelected="1" workbookViewId="0">
      <selection activeCell="C69" sqref="C69"/>
    </sheetView>
  </sheetViews>
  <sheetFormatPr baseColWidth="10" defaultRowHeight="15" x14ac:dyDescent="0.25"/>
  <cols>
    <col min="2" max="2" width="13.5703125" customWidth="1"/>
    <col min="3" max="3" width="18.42578125" customWidth="1"/>
    <col min="4" max="4" width="14.42578125" customWidth="1"/>
    <col min="6" max="6" width="22.140625" bestFit="1" customWidth="1"/>
    <col min="7" max="7" width="18.85546875" customWidth="1"/>
    <col min="8" max="8" width="15.85546875" bestFit="1" customWidth="1"/>
  </cols>
  <sheetData>
    <row r="1" spans="1:15" ht="20.25" x14ac:dyDescent="0.25">
      <c r="A1" s="1" t="s">
        <v>0</v>
      </c>
      <c r="B1" s="2"/>
      <c r="C1" s="3"/>
      <c r="D1" s="3"/>
      <c r="E1" s="3"/>
      <c r="F1" s="3"/>
      <c r="G1" s="4" t="s">
        <v>1</v>
      </c>
      <c r="H1" s="3"/>
      <c r="I1" s="3"/>
      <c r="J1" s="3"/>
      <c r="K1" s="3"/>
      <c r="L1" s="3"/>
      <c r="M1" s="3"/>
      <c r="N1" s="5"/>
      <c r="O1" s="6" t="s">
        <v>2</v>
      </c>
    </row>
    <row r="2" spans="1:15" ht="20.25" x14ac:dyDescent="0.25">
      <c r="A2" s="7">
        <v>8</v>
      </c>
      <c r="B2" s="8"/>
      <c r="C2" s="9" t="s">
        <v>3</v>
      </c>
      <c r="D2" s="10"/>
      <c r="E2" s="10"/>
      <c r="F2" s="10"/>
      <c r="G2" s="11"/>
      <c r="H2" s="10"/>
      <c r="I2" s="12"/>
      <c r="J2" s="10"/>
      <c r="K2" s="12"/>
      <c r="L2" s="10"/>
      <c r="M2" s="10"/>
      <c r="N2" s="10"/>
      <c r="O2" s="13"/>
    </row>
    <row r="3" spans="1:15" ht="20.25" x14ac:dyDescent="0.25">
      <c r="A3" s="7"/>
      <c r="B3" s="8"/>
      <c r="C3" s="9"/>
      <c r="D3" s="10"/>
      <c r="E3" s="10"/>
      <c r="F3" s="10"/>
      <c r="G3" s="11"/>
      <c r="H3" s="10"/>
      <c r="I3" s="12"/>
      <c r="J3" s="12"/>
      <c r="K3" s="12"/>
      <c r="L3" s="10"/>
      <c r="M3" s="14"/>
      <c r="N3" s="12"/>
      <c r="O3" s="13"/>
    </row>
    <row r="4" spans="1:15" ht="20.25" x14ac:dyDescent="0.25">
      <c r="A4" s="7"/>
      <c r="B4" s="8"/>
      <c r="C4" s="15" t="s">
        <v>4</v>
      </c>
      <c r="D4" s="10"/>
      <c r="E4" s="10"/>
      <c r="F4" s="10"/>
      <c r="G4" s="11"/>
      <c r="H4" s="10"/>
      <c r="I4" s="10"/>
      <c r="J4" s="10"/>
      <c r="K4" s="185"/>
      <c r="L4" s="185"/>
      <c r="M4" s="185"/>
      <c r="N4" s="186"/>
      <c r="O4" s="187"/>
    </row>
    <row r="5" spans="1:15" ht="20.25" x14ac:dyDescent="0.25">
      <c r="A5" s="7"/>
      <c r="B5" s="8"/>
      <c r="C5" s="15"/>
      <c r="D5" s="10"/>
      <c r="E5" s="10"/>
      <c r="F5" s="10"/>
      <c r="G5" s="11"/>
      <c r="H5" s="10"/>
      <c r="I5" s="10"/>
      <c r="J5" s="10"/>
      <c r="K5" s="185"/>
      <c r="L5" s="185"/>
      <c r="M5" s="185"/>
      <c r="N5" s="186"/>
      <c r="O5" s="187"/>
    </row>
    <row r="6" spans="1:15" ht="20.25" x14ac:dyDescent="0.25">
      <c r="A6" s="7"/>
      <c r="B6" s="16"/>
      <c r="C6" s="17" t="s">
        <v>5</v>
      </c>
      <c r="D6" s="164"/>
      <c r="E6" s="10"/>
      <c r="F6" s="18" t="s">
        <v>6</v>
      </c>
      <c r="G6" s="164"/>
      <c r="H6" s="10"/>
      <c r="I6" s="19"/>
      <c r="J6" s="10"/>
      <c r="K6" s="20"/>
      <c r="L6" s="20"/>
      <c r="M6" s="20"/>
      <c r="N6" s="20"/>
      <c r="O6" s="21"/>
    </row>
    <row r="7" spans="1:15" ht="21" thickBot="1" x14ac:dyDescent="0.3">
      <c r="A7" s="7"/>
      <c r="B7" s="22"/>
      <c r="C7" s="23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1:15" ht="45.75" thickBot="1" x14ac:dyDescent="0.3">
      <c r="A8" s="26" t="s">
        <v>8</v>
      </c>
      <c r="B8" s="27" t="s">
        <v>9</v>
      </c>
      <c r="C8" s="28" t="s">
        <v>10</v>
      </c>
      <c r="D8" s="29" t="s">
        <v>11</v>
      </c>
      <c r="E8" s="29" t="s">
        <v>12</v>
      </c>
      <c r="F8" s="29" t="s">
        <v>13</v>
      </c>
      <c r="G8" s="30" t="s">
        <v>14</v>
      </c>
      <c r="H8" s="29" t="s">
        <v>15</v>
      </c>
      <c r="I8" s="30" t="s">
        <v>16</v>
      </c>
      <c r="J8" s="30" t="s">
        <v>17</v>
      </c>
      <c r="K8" s="30" t="s">
        <v>18</v>
      </c>
      <c r="L8" s="29" t="s">
        <v>19</v>
      </c>
      <c r="M8" s="30" t="s">
        <v>20</v>
      </c>
      <c r="N8" s="29" t="s">
        <v>21</v>
      </c>
      <c r="O8" s="31" t="s">
        <v>22</v>
      </c>
    </row>
    <row r="9" spans="1:15" ht="15.75" customHeight="1" thickTop="1" x14ac:dyDescent="0.25">
      <c r="A9" s="32" t="s">
        <v>23</v>
      </c>
      <c r="B9" s="188" t="s">
        <v>24</v>
      </c>
      <c r="C9" s="33" t="s">
        <v>25</v>
      </c>
      <c r="D9" s="34" t="s">
        <v>26</v>
      </c>
      <c r="E9" s="35" t="s">
        <v>25</v>
      </c>
      <c r="F9" s="36" t="s">
        <v>27</v>
      </c>
      <c r="G9" s="34" t="s">
        <v>28</v>
      </c>
      <c r="H9" s="37" t="s">
        <v>29</v>
      </c>
      <c r="I9" s="34"/>
      <c r="J9" s="34">
        <v>740215</v>
      </c>
      <c r="K9" s="34">
        <v>500</v>
      </c>
      <c r="L9" s="38">
        <v>375</v>
      </c>
      <c r="M9" s="39"/>
      <c r="N9" s="40">
        <v>0.4</v>
      </c>
      <c r="O9" s="41">
        <f t="shared" ref="O9:O58" si="0">IF(K9="","",(L9/K9)*M9*(1-N9))</f>
        <v>0</v>
      </c>
    </row>
    <row r="10" spans="1:15" x14ac:dyDescent="0.25">
      <c r="A10" s="32" t="s">
        <v>30</v>
      </c>
      <c r="B10" s="189"/>
      <c r="C10" s="42" t="s">
        <v>31</v>
      </c>
      <c r="D10" s="43" t="s">
        <v>32</v>
      </c>
      <c r="E10" s="44" t="s">
        <v>31</v>
      </c>
      <c r="F10" s="45" t="s">
        <v>27</v>
      </c>
      <c r="G10" s="46" t="s">
        <v>33</v>
      </c>
      <c r="H10" s="47" t="s">
        <v>34</v>
      </c>
      <c r="I10" s="46"/>
      <c r="J10" s="46">
        <v>612952</v>
      </c>
      <c r="K10" s="46">
        <v>250</v>
      </c>
      <c r="L10" s="38">
        <v>275</v>
      </c>
      <c r="M10" s="48"/>
      <c r="N10" s="40">
        <v>0.4</v>
      </c>
      <c r="O10" s="49">
        <f t="shared" si="0"/>
        <v>0</v>
      </c>
    </row>
    <row r="11" spans="1:15" x14ac:dyDescent="0.25">
      <c r="A11" s="32" t="s">
        <v>35</v>
      </c>
      <c r="B11" s="189"/>
      <c r="C11" s="50" t="s">
        <v>36</v>
      </c>
      <c r="D11" s="43" t="s">
        <v>37</v>
      </c>
      <c r="E11" s="44" t="s">
        <v>36</v>
      </c>
      <c r="F11" s="45" t="s">
        <v>38</v>
      </c>
      <c r="G11" s="46" t="s">
        <v>39</v>
      </c>
      <c r="H11" s="47" t="s">
        <v>40</v>
      </c>
      <c r="I11" s="46"/>
      <c r="J11" s="46">
        <v>741438</v>
      </c>
      <c r="K11" s="46">
        <v>250</v>
      </c>
      <c r="L11" s="38">
        <v>385</v>
      </c>
      <c r="M11" s="48"/>
      <c r="N11" s="40">
        <v>0.4</v>
      </c>
      <c r="O11" s="49">
        <f t="shared" si="0"/>
        <v>0</v>
      </c>
    </row>
    <row r="12" spans="1:15" x14ac:dyDescent="0.25">
      <c r="A12" s="32" t="s">
        <v>41</v>
      </c>
      <c r="B12" s="189"/>
      <c r="C12" s="42" t="s">
        <v>42</v>
      </c>
      <c r="D12" s="43" t="s">
        <v>43</v>
      </c>
      <c r="E12" s="44" t="s">
        <v>42</v>
      </c>
      <c r="F12" s="45" t="s">
        <v>44</v>
      </c>
      <c r="G12" s="46" t="s">
        <v>45</v>
      </c>
      <c r="H12" s="47" t="s">
        <v>40</v>
      </c>
      <c r="I12" s="46"/>
      <c r="J12" s="46">
        <v>752311</v>
      </c>
      <c r="K12" s="46">
        <v>250</v>
      </c>
      <c r="L12" s="38">
        <v>385</v>
      </c>
      <c r="M12" s="48"/>
      <c r="N12" s="40">
        <v>0.4</v>
      </c>
      <c r="O12" s="49">
        <f>IF(K12="","",(L11/K12)*M12*(1-N12))</f>
        <v>0</v>
      </c>
    </row>
    <row r="13" spans="1:15" x14ac:dyDescent="0.25">
      <c r="A13" s="32" t="s">
        <v>46</v>
      </c>
      <c r="B13" s="189"/>
      <c r="C13" s="50" t="s">
        <v>47</v>
      </c>
      <c r="D13" s="43" t="s">
        <v>48</v>
      </c>
      <c r="E13" s="44" t="s">
        <v>47</v>
      </c>
      <c r="F13" s="45" t="s">
        <v>49</v>
      </c>
      <c r="G13" s="46" t="s">
        <v>50</v>
      </c>
      <c r="H13" s="47" t="s">
        <v>40</v>
      </c>
      <c r="I13" s="46"/>
      <c r="J13" s="46">
        <v>741586</v>
      </c>
      <c r="K13" s="46">
        <v>250</v>
      </c>
      <c r="L13" s="38">
        <v>385</v>
      </c>
      <c r="M13" s="48"/>
      <c r="N13" s="40">
        <v>0.4</v>
      </c>
      <c r="O13" s="49">
        <f t="shared" ref="O13" si="1">IF(K13="","",(L13/K13)*M13*(1-N13))</f>
        <v>0</v>
      </c>
    </row>
    <row r="14" spans="1:15" x14ac:dyDescent="0.25">
      <c r="A14" s="32" t="s">
        <v>51</v>
      </c>
      <c r="B14" s="189"/>
      <c r="C14" s="51" t="s">
        <v>52</v>
      </c>
      <c r="D14" s="46" t="s">
        <v>53</v>
      </c>
      <c r="E14" s="44" t="s">
        <v>52</v>
      </c>
      <c r="F14" s="46" t="s">
        <v>54</v>
      </c>
      <c r="G14" s="46" t="s">
        <v>55</v>
      </c>
      <c r="H14" s="52" t="s">
        <v>29</v>
      </c>
      <c r="I14" s="46"/>
      <c r="J14" s="46">
        <v>612793</v>
      </c>
      <c r="K14" s="46">
        <v>250</v>
      </c>
      <c r="L14" s="38">
        <v>275</v>
      </c>
      <c r="M14" s="48"/>
      <c r="N14" s="40">
        <v>0.4</v>
      </c>
      <c r="O14" s="49">
        <f t="shared" si="0"/>
        <v>0</v>
      </c>
    </row>
    <row r="15" spans="1:15" ht="15.75" thickBot="1" x14ac:dyDescent="0.3">
      <c r="A15" s="32" t="s">
        <v>56</v>
      </c>
      <c r="B15" s="190"/>
      <c r="C15" s="53" t="s">
        <v>57</v>
      </c>
      <c r="D15" s="54" t="s">
        <v>58</v>
      </c>
      <c r="E15" s="55" t="s">
        <v>59</v>
      </c>
      <c r="F15" s="56" t="s">
        <v>44</v>
      </c>
      <c r="G15" s="56" t="s">
        <v>60</v>
      </c>
      <c r="H15" s="52" t="s">
        <v>29</v>
      </c>
      <c r="I15" s="57"/>
      <c r="J15" s="57">
        <v>612898</v>
      </c>
      <c r="K15" s="57">
        <v>250</v>
      </c>
      <c r="L15" s="38">
        <v>275</v>
      </c>
      <c r="M15" s="58"/>
      <c r="N15" s="59">
        <v>0.4</v>
      </c>
      <c r="O15" s="60">
        <f t="shared" si="0"/>
        <v>0</v>
      </c>
    </row>
    <row r="16" spans="1:15" ht="15" customHeight="1" x14ac:dyDescent="0.25">
      <c r="A16" s="32" t="s">
        <v>61</v>
      </c>
      <c r="B16" s="191" t="s">
        <v>62</v>
      </c>
      <c r="C16" s="61" t="s">
        <v>63</v>
      </c>
      <c r="D16" s="62" t="s">
        <v>64</v>
      </c>
      <c r="E16" s="63" t="s">
        <v>63</v>
      </c>
      <c r="F16" s="64" t="s">
        <v>65</v>
      </c>
      <c r="G16" s="65" t="s">
        <v>66</v>
      </c>
      <c r="H16" s="66" t="s">
        <v>29</v>
      </c>
      <c r="I16" s="65"/>
      <c r="J16" s="65">
        <v>563276</v>
      </c>
      <c r="K16" s="65">
        <v>250</v>
      </c>
      <c r="L16" s="67">
        <v>240</v>
      </c>
      <c r="M16" s="68"/>
      <c r="N16" s="40">
        <v>0.23</v>
      </c>
      <c r="O16" s="69">
        <f t="shared" si="0"/>
        <v>0</v>
      </c>
    </row>
    <row r="17" spans="1:15" x14ac:dyDescent="0.25">
      <c r="A17" s="32" t="s">
        <v>67</v>
      </c>
      <c r="B17" s="192"/>
      <c r="C17" s="70" t="s">
        <v>68</v>
      </c>
      <c r="D17" s="46" t="s">
        <v>69</v>
      </c>
      <c r="E17" s="44" t="s">
        <v>68</v>
      </c>
      <c r="F17" s="46" t="s">
        <v>70</v>
      </c>
      <c r="G17" s="46" t="s">
        <v>71</v>
      </c>
      <c r="H17" s="52" t="s">
        <v>29</v>
      </c>
      <c r="I17" s="46"/>
      <c r="J17" s="46">
        <v>566120</v>
      </c>
      <c r="K17" s="46">
        <v>500</v>
      </c>
      <c r="L17" s="38">
        <v>326</v>
      </c>
      <c r="M17" s="48"/>
      <c r="N17" s="40">
        <v>0.4</v>
      </c>
      <c r="O17" s="49">
        <f t="shared" si="0"/>
        <v>0</v>
      </c>
    </row>
    <row r="18" spans="1:15" x14ac:dyDescent="0.25">
      <c r="A18" s="32" t="s">
        <v>72</v>
      </c>
      <c r="B18" s="192"/>
      <c r="C18" s="70" t="s">
        <v>73</v>
      </c>
      <c r="D18" s="45" t="s">
        <v>74</v>
      </c>
      <c r="E18" s="44" t="s">
        <v>73</v>
      </c>
      <c r="F18" s="45" t="s">
        <v>44</v>
      </c>
      <c r="G18" s="45" t="s">
        <v>75</v>
      </c>
      <c r="H18" s="71" t="s">
        <v>76</v>
      </c>
      <c r="I18" s="45"/>
      <c r="J18" s="45">
        <v>115535</v>
      </c>
      <c r="K18" s="46">
        <v>125</v>
      </c>
      <c r="L18" s="38">
        <v>144</v>
      </c>
      <c r="M18" s="48"/>
      <c r="N18" s="40">
        <v>0.23</v>
      </c>
      <c r="O18" s="49">
        <f t="shared" si="0"/>
        <v>0</v>
      </c>
    </row>
    <row r="19" spans="1:15" x14ac:dyDescent="0.25">
      <c r="A19" s="32" t="s">
        <v>77</v>
      </c>
      <c r="B19" s="192"/>
      <c r="C19" s="70" t="s">
        <v>78</v>
      </c>
      <c r="D19" s="72" t="s">
        <v>79</v>
      </c>
      <c r="E19" s="44" t="s">
        <v>78</v>
      </c>
      <c r="F19" s="45" t="s">
        <v>80</v>
      </c>
      <c r="G19" s="45" t="s">
        <v>81</v>
      </c>
      <c r="H19" s="71" t="s">
        <v>76</v>
      </c>
      <c r="I19" s="45"/>
      <c r="J19" s="46">
        <v>644817</v>
      </c>
      <c r="K19" s="46">
        <v>125</v>
      </c>
      <c r="L19" s="38">
        <v>176</v>
      </c>
      <c r="M19" s="48"/>
      <c r="N19" s="40">
        <v>0.23</v>
      </c>
      <c r="O19" s="49">
        <f t="shared" si="0"/>
        <v>0</v>
      </c>
    </row>
    <row r="20" spans="1:15" x14ac:dyDescent="0.25">
      <c r="A20" s="32" t="s">
        <v>82</v>
      </c>
      <c r="B20" s="192"/>
      <c r="C20" s="70" t="s">
        <v>83</v>
      </c>
      <c r="D20" s="73" t="s">
        <v>84</v>
      </c>
      <c r="E20" s="44" t="s">
        <v>83</v>
      </c>
      <c r="F20" s="46" t="s">
        <v>85</v>
      </c>
      <c r="G20" s="45" t="s">
        <v>86</v>
      </c>
      <c r="H20" s="52" t="s">
        <v>29</v>
      </c>
      <c r="I20" s="45"/>
      <c r="J20" s="45">
        <v>564004</v>
      </c>
      <c r="K20" s="46">
        <v>250</v>
      </c>
      <c r="L20" s="38">
        <v>240</v>
      </c>
      <c r="M20" s="48"/>
      <c r="N20" s="40">
        <v>0.4</v>
      </c>
      <c r="O20" s="49">
        <f t="shared" si="0"/>
        <v>0</v>
      </c>
    </row>
    <row r="21" spans="1:15" x14ac:dyDescent="0.25">
      <c r="A21" s="32" t="s">
        <v>87</v>
      </c>
      <c r="B21" s="192"/>
      <c r="C21" s="74" t="s">
        <v>88</v>
      </c>
      <c r="D21" s="45" t="s">
        <v>89</v>
      </c>
      <c r="E21" s="44" t="s">
        <v>88</v>
      </c>
      <c r="F21" s="45" t="s">
        <v>44</v>
      </c>
      <c r="G21" s="45" t="s">
        <v>90</v>
      </c>
      <c r="H21" s="71" t="s">
        <v>76</v>
      </c>
      <c r="I21" s="45"/>
      <c r="J21" s="75">
        <v>135035</v>
      </c>
      <c r="K21" s="46">
        <v>250</v>
      </c>
      <c r="L21" s="38">
        <v>212</v>
      </c>
      <c r="M21" s="48"/>
      <c r="N21" s="40">
        <v>0.23</v>
      </c>
      <c r="O21" s="49">
        <f t="shared" si="0"/>
        <v>0</v>
      </c>
    </row>
    <row r="22" spans="1:15" x14ac:dyDescent="0.25">
      <c r="A22" s="32" t="s">
        <v>91</v>
      </c>
      <c r="B22" s="192"/>
      <c r="C22" s="70" t="s">
        <v>92</v>
      </c>
      <c r="D22" s="76" t="s">
        <v>93</v>
      </c>
      <c r="E22" s="44" t="s">
        <v>92</v>
      </c>
      <c r="F22" s="46" t="s">
        <v>94</v>
      </c>
      <c r="G22" s="45" t="s">
        <v>95</v>
      </c>
      <c r="H22" s="52" t="s">
        <v>29</v>
      </c>
      <c r="I22" s="45"/>
      <c r="J22" s="46">
        <v>566366</v>
      </c>
      <c r="K22" s="46">
        <v>500</v>
      </c>
      <c r="L22" s="38">
        <v>311</v>
      </c>
      <c r="M22" s="48"/>
      <c r="N22" s="40">
        <v>0.4</v>
      </c>
      <c r="O22" s="49">
        <f t="shared" si="0"/>
        <v>0</v>
      </c>
    </row>
    <row r="23" spans="1:15" ht="15.75" thickBot="1" x14ac:dyDescent="0.3">
      <c r="A23" s="32" t="s">
        <v>96</v>
      </c>
      <c r="B23" s="193"/>
      <c r="C23" s="77" t="s">
        <v>59</v>
      </c>
      <c r="D23" s="78" t="s">
        <v>97</v>
      </c>
      <c r="E23" s="79" t="s">
        <v>59</v>
      </c>
      <c r="F23" s="56" t="s">
        <v>98</v>
      </c>
      <c r="G23" s="56" t="s">
        <v>99</v>
      </c>
      <c r="H23" s="80" t="s">
        <v>100</v>
      </c>
      <c r="I23" s="56"/>
      <c r="J23" s="57">
        <v>564723</v>
      </c>
      <c r="K23" s="57">
        <v>250</v>
      </c>
      <c r="L23" s="81">
        <v>270</v>
      </c>
      <c r="M23" s="58"/>
      <c r="N23" s="59">
        <v>0.4</v>
      </c>
      <c r="O23" s="60">
        <f t="shared" si="0"/>
        <v>0</v>
      </c>
    </row>
    <row r="24" spans="1:15" ht="15" customHeight="1" x14ac:dyDescent="0.25">
      <c r="A24" s="32" t="s">
        <v>101</v>
      </c>
      <c r="B24" s="194" t="s">
        <v>102</v>
      </c>
      <c r="C24" s="82" t="s">
        <v>103</v>
      </c>
      <c r="D24" s="83" t="s">
        <v>104</v>
      </c>
      <c r="E24" s="84" t="s">
        <v>105</v>
      </c>
      <c r="F24" s="85" t="s">
        <v>80</v>
      </c>
      <c r="G24" s="85" t="s">
        <v>106</v>
      </c>
      <c r="H24" s="86" t="s">
        <v>100</v>
      </c>
      <c r="I24" s="85"/>
      <c r="J24" s="85">
        <v>560163</v>
      </c>
      <c r="K24" s="87">
        <v>500</v>
      </c>
      <c r="L24" s="67">
        <v>278</v>
      </c>
      <c r="M24" s="88"/>
      <c r="N24" s="89">
        <v>0.4</v>
      </c>
      <c r="O24" s="69">
        <f t="shared" si="0"/>
        <v>0</v>
      </c>
    </row>
    <row r="25" spans="1:15" x14ac:dyDescent="0.25">
      <c r="A25" s="32" t="s">
        <v>107</v>
      </c>
      <c r="B25" s="194"/>
      <c r="C25" s="90" t="s">
        <v>108</v>
      </c>
      <c r="D25" s="45"/>
      <c r="E25" s="44"/>
      <c r="F25" s="45"/>
      <c r="G25" s="45"/>
      <c r="H25" s="91"/>
      <c r="I25" s="45"/>
      <c r="J25" s="45"/>
      <c r="K25" s="46"/>
      <c r="L25" s="38"/>
      <c r="M25" s="48"/>
      <c r="N25" s="40"/>
      <c r="O25" s="49" t="str">
        <f t="shared" si="0"/>
        <v/>
      </c>
    </row>
    <row r="26" spans="1:15" x14ac:dyDescent="0.25">
      <c r="A26" s="32" t="s">
        <v>109</v>
      </c>
      <c r="B26" s="194"/>
      <c r="C26" s="92" t="s">
        <v>110</v>
      </c>
      <c r="D26" s="76" t="s">
        <v>111</v>
      </c>
      <c r="E26" s="44" t="s">
        <v>112</v>
      </c>
      <c r="F26" s="45" t="s">
        <v>94</v>
      </c>
      <c r="G26" s="45" t="s">
        <v>113</v>
      </c>
      <c r="H26" s="71" t="s">
        <v>76</v>
      </c>
      <c r="I26" s="45"/>
      <c r="J26" s="45">
        <v>506944</v>
      </c>
      <c r="K26" s="46">
        <v>500</v>
      </c>
      <c r="L26" s="38">
        <v>200</v>
      </c>
      <c r="M26" s="48"/>
      <c r="N26" s="40">
        <v>0.23</v>
      </c>
      <c r="O26" s="49">
        <f t="shared" si="0"/>
        <v>0</v>
      </c>
    </row>
    <row r="27" spans="1:15" x14ac:dyDescent="0.25">
      <c r="A27" s="32" t="s">
        <v>114</v>
      </c>
      <c r="B27" s="194"/>
      <c r="C27" s="92" t="s">
        <v>115</v>
      </c>
      <c r="D27" s="93" t="s">
        <v>116</v>
      </c>
      <c r="E27" s="44" t="s">
        <v>115</v>
      </c>
      <c r="F27" s="45" t="s">
        <v>94</v>
      </c>
      <c r="G27" s="45" t="s">
        <v>117</v>
      </c>
      <c r="H27" s="94" t="s">
        <v>40</v>
      </c>
      <c r="I27" s="45"/>
      <c r="J27" s="45">
        <v>751318</v>
      </c>
      <c r="K27" s="46">
        <v>250</v>
      </c>
      <c r="L27" s="38">
        <v>385</v>
      </c>
      <c r="M27" s="48"/>
      <c r="N27" s="40">
        <v>0.15</v>
      </c>
      <c r="O27" s="49">
        <f t="shared" si="0"/>
        <v>0</v>
      </c>
    </row>
    <row r="28" spans="1:15" ht="15.75" thickBot="1" x14ac:dyDescent="0.3">
      <c r="A28" s="32" t="s">
        <v>118</v>
      </c>
      <c r="B28" s="194"/>
      <c r="C28" s="95" t="s">
        <v>119</v>
      </c>
      <c r="D28" s="96" t="s">
        <v>120</v>
      </c>
      <c r="E28" s="55" t="s">
        <v>119</v>
      </c>
      <c r="F28" s="97"/>
      <c r="G28" s="97" t="s">
        <v>121</v>
      </c>
      <c r="H28" s="98" t="s">
        <v>122</v>
      </c>
      <c r="I28" s="97"/>
      <c r="J28" s="43" t="s">
        <v>123</v>
      </c>
      <c r="K28" s="43">
        <v>250</v>
      </c>
      <c r="L28" s="99">
        <v>790</v>
      </c>
      <c r="M28" s="100"/>
      <c r="N28" s="101">
        <v>0.25</v>
      </c>
      <c r="O28" s="102">
        <f t="shared" si="0"/>
        <v>0</v>
      </c>
    </row>
    <row r="29" spans="1:15" ht="14.25" customHeight="1" x14ac:dyDescent="0.25">
      <c r="A29" s="32" t="s">
        <v>124</v>
      </c>
      <c r="B29" s="198" t="s">
        <v>125</v>
      </c>
      <c r="C29" s="103" t="s">
        <v>126</v>
      </c>
      <c r="D29" s="64" t="s">
        <v>127</v>
      </c>
      <c r="E29" s="63" t="s">
        <v>126</v>
      </c>
      <c r="F29" s="64" t="s">
        <v>128</v>
      </c>
      <c r="G29" s="65" t="s">
        <v>129</v>
      </c>
      <c r="H29" s="104" t="s">
        <v>76</v>
      </c>
      <c r="I29" s="64"/>
      <c r="J29" s="64">
        <v>106306</v>
      </c>
      <c r="K29" s="65">
        <v>500</v>
      </c>
      <c r="L29" s="105">
        <v>216</v>
      </c>
      <c r="M29" s="68"/>
      <c r="N29" s="106">
        <v>0.23</v>
      </c>
      <c r="O29" s="69">
        <f t="shared" si="0"/>
        <v>0</v>
      </c>
    </row>
    <row r="30" spans="1:15" x14ac:dyDescent="0.25">
      <c r="A30" s="32" t="s">
        <v>130</v>
      </c>
      <c r="B30" s="199"/>
      <c r="C30" s="107" t="s">
        <v>131</v>
      </c>
      <c r="D30" s="85" t="s">
        <v>132</v>
      </c>
      <c r="E30" s="44" t="s">
        <v>133</v>
      </c>
      <c r="F30" s="45" t="s">
        <v>94</v>
      </c>
      <c r="G30" s="108" t="s">
        <v>134</v>
      </c>
      <c r="H30" s="71" t="s">
        <v>76</v>
      </c>
      <c r="I30" s="45"/>
      <c r="J30" s="45">
        <v>134014</v>
      </c>
      <c r="K30" s="46">
        <v>500</v>
      </c>
      <c r="L30" s="38">
        <v>260</v>
      </c>
      <c r="M30" s="48"/>
      <c r="N30" s="40">
        <v>0.23</v>
      </c>
      <c r="O30" s="49">
        <f t="shared" si="0"/>
        <v>0</v>
      </c>
    </row>
    <row r="31" spans="1:15" x14ac:dyDescent="0.25">
      <c r="A31" s="32" t="s">
        <v>135</v>
      </c>
      <c r="B31" s="199"/>
      <c r="C31" s="109" t="s">
        <v>136</v>
      </c>
      <c r="D31" s="110" t="s">
        <v>137</v>
      </c>
      <c r="E31" s="44" t="s">
        <v>138</v>
      </c>
      <c r="F31" s="46" t="s">
        <v>27</v>
      </c>
      <c r="G31" s="46" t="s">
        <v>139</v>
      </c>
      <c r="H31" s="111" t="s">
        <v>76</v>
      </c>
      <c r="I31" s="46"/>
      <c r="J31" s="46">
        <v>107612</v>
      </c>
      <c r="K31" s="46">
        <v>500</v>
      </c>
      <c r="L31" s="38">
        <v>184</v>
      </c>
      <c r="M31" s="48"/>
      <c r="N31" s="40">
        <v>0.23</v>
      </c>
      <c r="O31" s="49">
        <f t="shared" si="0"/>
        <v>0</v>
      </c>
    </row>
    <row r="32" spans="1:15" x14ac:dyDescent="0.25">
      <c r="A32" s="32" t="s">
        <v>140</v>
      </c>
      <c r="B32" s="199"/>
      <c r="C32" s="109" t="s">
        <v>136</v>
      </c>
      <c r="D32" s="110" t="s">
        <v>141</v>
      </c>
      <c r="E32" s="44" t="s">
        <v>138</v>
      </c>
      <c r="F32" s="46" t="s">
        <v>27</v>
      </c>
      <c r="G32" s="46" t="s">
        <v>142</v>
      </c>
      <c r="H32" s="111" t="s">
        <v>76</v>
      </c>
      <c r="I32" s="46"/>
      <c r="J32" s="46">
        <v>101210</v>
      </c>
      <c r="K32" s="46">
        <v>500</v>
      </c>
      <c r="L32" s="38">
        <v>160</v>
      </c>
      <c r="M32" s="48"/>
      <c r="N32" s="40">
        <v>0.23</v>
      </c>
      <c r="O32" s="49">
        <f t="shared" si="0"/>
        <v>0</v>
      </c>
    </row>
    <row r="33" spans="1:15" x14ac:dyDescent="0.25">
      <c r="A33" s="32" t="s">
        <v>143</v>
      </c>
      <c r="B33" s="199"/>
      <c r="C33" s="109" t="s">
        <v>136</v>
      </c>
      <c r="D33" s="110" t="s">
        <v>74</v>
      </c>
      <c r="E33" s="44" t="s">
        <v>138</v>
      </c>
      <c r="F33" s="112" t="s">
        <v>44</v>
      </c>
      <c r="G33" s="112" t="s">
        <v>75</v>
      </c>
      <c r="H33" s="113" t="s">
        <v>76</v>
      </c>
      <c r="I33" s="112"/>
      <c r="J33" s="112">
        <v>115510</v>
      </c>
      <c r="K33" s="114">
        <v>500</v>
      </c>
      <c r="L33" s="81">
        <v>180</v>
      </c>
      <c r="M33" s="100"/>
      <c r="N33" s="40">
        <v>0.23</v>
      </c>
      <c r="O33" s="49">
        <f t="shared" si="0"/>
        <v>0</v>
      </c>
    </row>
    <row r="34" spans="1:15" x14ac:dyDescent="0.25">
      <c r="A34" s="32" t="s">
        <v>144</v>
      </c>
      <c r="B34" s="199"/>
      <c r="C34" s="107" t="s">
        <v>136</v>
      </c>
      <c r="D34" s="110" t="s">
        <v>145</v>
      </c>
      <c r="E34" s="44" t="s">
        <v>138</v>
      </c>
      <c r="F34" s="112" t="s">
        <v>146</v>
      </c>
      <c r="G34" s="112" t="s">
        <v>147</v>
      </c>
      <c r="H34" s="115" t="s">
        <v>148</v>
      </c>
      <c r="I34" s="112"/>
      <c r="J34" s="112" t="s">
        <v>149</v>
      </c>
      <c r="K34" s="114">
        <v>500</v>
      </c>
      <c r="L34" s="81">
        <v>246</v>
      </c>
      <c r="M34" s="100"/>
      <c r="N34" s="101">
        <v>0.15</v>
      </c>
      <c r="O34" s="49">
        <f t="shared" si="0"/>
        <v>0</v>
      </c>
    </row>
    <row r="35" spans="1:15" x14ac:dyDescent="0.25">
      <c r="A35" s="32" t="s">
        <v>150</v>
      </c>
      <c r="B35" s="199"/>
      <c r="C35" s="107" t="s">
        <v>151</v>
      </c>
      <c r="D35" s="116"/>
      <c r="E35" s="44"/>
      <c r="F35" s="112"/>
      <c r="G35" s="112"/>
      <c r="H35" s="112"/>
      <c r="I35" s="112"/>
      <c r="J35" s="112"/>
      <c r="K35" s="114"/>
      <c r="L35" s="81"/>
      <c r="M35" s="100"/>
      <c r="N35" s="101"/>
      <c r="O35" s="49"/>
    </row>
    <row r="36" spans="1:15" x14ac:dyDescent="0.25">
      <c r="A36" s="32" t="s">
        <v>152</v>
      </c>
      <c r="B36" s="199"/>
      <c r="C36" s="107" t="s">
        <v>153</v>
      </c>
      <c r="D36" s="83" t="s">
        <v>154</v>
      </c>
      <c r="E36" s="44" t="s">
        <v>153</v>
      </c>
      <c r="F36" s="45" t="s">
        <v>155</v>
      </c>
      <c r="G36" s="45" t="s">
        <v>156</v>
      </c>
      <c r="H36" s="115" t="s">
        <v>148</v>
      </c>
      <c r="I36" s="45"/>
      <c r="J36" s="45" t="s">
        <v>157</v>
      </c>
      <c r="K36" s="46">
        <v>500</v>
      </c>
      <c r="L36" s="38">
        <v>293</v>
      </c>
      <c r="M36" s="48"/>
      <c r="N36" s="40">
        <v>0.15</v>
      </c>
      <c r="O36" s="49">
        <f t="shared" ref="O36:O37" si="2">IF(K36="","",(L36/K36)*M36*(1-N36))</f>
        <v>0</v>
      </c>
    </row>
    <row r="37" spans="1:15" ht="15.75" thickBot="1" x14ac:dyDescent="0.3">
      <c r="A37" s="32" t="s">
        <v>158</v>
      </c>
      <c r="B37" s="200"/>
      <c r="C37" s="117" t="s">
        <v>159</v>
      </c>
      <c r="D37" s="56" t="s">
        <v>160</v>
      </c>
      <c r="E37" s="55" t="s">
        <v>159</v>
      </c>
      <c r="F37" s="57" t="s">
        <v>80</v>
      </c>
      <c r="G37" s="56" t="s">
        <v>161</v>
      </c>
      <c r="H37" s="118" t="s">
        <v>76</v>
      </c>
      <c r="I37" s="56"/>
      <c r="J37" s="56">
        <v>372214</v>
      </c>
      <c r="K37" s="57">
        <v>500</v>
      </c>
      <c r="L37" s="99">
        <v>252</v>
      </c>
      <c r="M37" s="58"/>
      <c r="N37" s="59">
        <v>0.4</v>
      </c>
      <c r="O37" s="60">
        <f t="shared" si="2"/>
        <v>0</v>
      </c>
    </row>
    <row r="38" spans="1:15" ht="15" customHeight="1" x14ac:dyDescent="0.25">
      <c r="A38" s="32" t="s">
        <v>162</v>
      </c>
      <c r="B38" s="195" t="s">
        <v>163</v>
      </c>
      <c r="C38" s="119" t="s">
        <v>164</v>
      </c>
      <c r="D38" s="120" t="s">
        <v>165</v>
      </c>
      <c r="E38" s="63" t="s">
        <v>166</v>
      </c>
      <c r="F38" s="85"/>
      <c r="G38" s="87" t="s">
        <v>167</v>
      </c>
      <c r="H38" s="121" t="s">
        <v>100</v>
      </c>
      <c r="I38" s="87"/>
      <c r="J38" s="87">
        <v>565636</v>
      </c>
      <c r="K38" s="87">
        <v>250</v>
      </c>
      <c r="L38" s="105">
        <v>168</v>
      </c>
      <c r="M38" s="88"/>
      <c r="N38" s="89">
        <v>0.4</v>
      </c>
      <c r="O38" s="49">
        <f t="shared" si="0"/>
        <v>0</v>
      </c>
    </row>
    <row r="39" spans="1:15" x14ac:dyDescent="0.25">
      <c r="A39" s="32" t="s">
        <v>168</v>
      </c>
      <c r="B39" s="196"/>
      <c r="C39" s="122" t="s">
        <v>169</v>
      </c>
      <c r="D39" s="123" t="s">
        <v>170</v>
      </c>
      <c r="E39" s="44" t="s">
        <v>169</v>
      </c>
      <c r="F39" s="46" t="s">
        <v>49</v>
      </c>
      <c r="G39" s="46" t="s">
        <v>171</v>
      </c>
      <c r="H39" s="52" t="s">
        <v>122</v>
      </c>
      <c r="I39" s="46"/>
      <c r="J39" s="46">
        <v>565815</v>
      </c>
      <c r="K39" s="46">
        <v>250</v>
      </c>
      <c r="L39" s="38">
        <v>240</v>
      </c>
      <c r="M39" s="48"/>
      <c r="N39" s="40">
        <v>0.4</v>
      </c>
      <c r="O39" s="49">
        <f t="shared" si="0"/>
        <v>0</v>
      </c>
    </row>
    <row r="40" spans="1:15" x14ac:dyDescent="0.25">
      <c r="A40" s="32" t="s">
        <v>172</v>
      </c>
      <c r="B40" s="196"/>
      <c r="C40" s="124"/>
      <c r="D40" s="125"/>
      <c r="E40" s="44"/>
      <c r="F40" s="43"/>
      <c r="G40" s="43"/>
      <c r="H40" s="126"/>
      <c r="I40" s="43"/>
      <c r="J40" s="43"/>
      <c r="K40" s="43"/>
      <c r="L40" s="81"/>
      <c r="M40" s="100"/>
      <c r="N40" s="40"/>
      <c r="O40" s="49"/>
    </row>
    <row r="41" spans="1:15" x14ac:dyDescent="0.25">
      <c r="A41" s="32" t="s">
        <v>173</v>
      </c>
      <c r="B41" s="196"/>
      <c r="C41" s="124"/>
      <c r="D41" s="125"/>
      <c r="E41" s="44"/>
      <c r="F41" s="43"/>
      <c r="G41" s="43"/>
      <c r="H41" s="126"/>
      <c r="I41" s="43"/>
      <c r="J41" s="43"/>
      <c r="K41" s="43"/>
      <c r="L41" s="81"/>
      <c r="M41" s="100"/>
      <c r="N41" s="40"/>
      <c r="O41" s="49"/>
    </row>
    <row r="42" spans="1:15" x14ac:dyDescent="0.25">
      <c r="A42" s="32" t="s">
        <v>174</v>
      </c>
      <c r="B42" s="196"/>
      <c r="C42" s="124"/>
      <c r="D42" s="125"/>
      <c r="E42" s="44"/>
      <c r="F42" s="43"/>
      <c r="G42" s="43"/>
      <c r="H42" s="126"/>
      <c r="I42" s="43"/>
      <c r="J42" s="43"/>
      <c r="K42" s="43"/>
      <c r="L42" s="81"/>
      <c r="M42" s="100"/>
      <c r="N42" s="40"/>
      <c r="O42" s="49"/>
    </row>
    <row r="43" spans="1:15" x14ac:dyDescent="0.25">
      <c r="A43" s="32" t="s">
        <v>175</v>
      </c>
      <c r="B43" s="196"/>
      <c r="C43" s="124"/>
      <c r="D43" s="125"/>
      <c r="E43" s="44"/>
      <c r="F43" s="43"/>
      <c r="G43" s="43"/>
      <c r="H43" s="126"/>
      <c r="I43" s="43"/>
      <c r="J43" s="43"/>
      <c r="K43" s="43"/>
      <c r="L43" s="81"/>
      <c r="M43" s="100"/>
      <c r="N43" s="40"/>
      <c r="O43" s="49"/>
    </row>
    <row r="44" spans="1:15" ht="15.75" thickBot="1" x14ac:dyDescent="0.3">
      <c r="A44" s="32" t="s">
        <v>176</v>
      </c>
      <c r="B44" s="197"/>
      <c r="C44" s="127" t="s">
        <v>177</v>
      </c>
      <c r="D44" s="57" t="s">
        <v>178</v>
      </c>
      <c r="E44" s="128" t="s">
        <v>179</v>
      </c>
      <c r="F44" s="57"/>
      <c r="G44" s="57"/>
      <c r="H44" s="129" t="s">
        <v>29</v>
      </c>
      <c r="I44" s="57"/>
      <c r="J44" s="57">
        <v>565388</v>
      </c>
      <c r="K44" s="57">
        <v>200</v>
      </c>
      <c r="L44" s="99">
        <v>192</v>
      </c>
      <c r="M44" s="58"/>
      <c r="N44" s="59">
        <v>0.4</v>
      </c>
      <c r="O44" s="130">
        <f t="shared" si="0"/>
        <v>0</v>
      </c>
    </row>
    <row r="45" spans="1:15" x14ac:dyDescent="0.25">
      <c r="A45" s="32" t="s">
        <v>180</v>
      </c>
      <c r="B45" s="131"/>
      <c r="C45" s="177" t="s">
        <v>181</v>
      </c>
      <c r="D45" s="177"/>
      <c r="E45" s="178"/>
      <c r="F45" s="132"/>
      <c r="G45" s="132"/>
      <c r="H45" s="133" t="s">
        <v>122</v>
      </c>
      <c r="I45" s="132"/>
      <c r="J45" s="132">
        <v>566385</v>
      </c>
      <c r="K45" s="132">
        <v>10000</v>
      </c>
      <c r="L45" s="38">
        <v>619</v>
      </c>
      <c r="M45" s="134"/>
      <c r="N45" s="135">
        <v>0.4</v>
      </c>
      <c r="O45" s="49">
        <f t="shared" si="0"/>
        <v>0</v>
      </c>
    </row>
    <row r="46" spans="1:15" x14ac:dyDescent="0.25">
      <c r="A46" s="32" t="s">
        <v>182</v>
      </c>
      <c r="B46" s="136"/>
      <c r="C46" s="179" t="s">
        <v>183</v>
      </c>
      <c r="D46" s="179"/>
      <c r="E46" s="180"/>
      <c r="F46" s="137"/>
      <c r="G46" s="137"/>
      <c r="H46" s="138" t="s">
        <v>76</v>
      </c>
      <c r="I46" s="137"/>
      <c r="J46" s="137">
        <v>426103</v>
      </c>
      <c r="K46" s="139">
        <v>2500</v>
      </c>
      <c r="L46" s="81">
        <v>384</v>
      </c>
      <c r="M46" s="140"/>
      <c r="N46" s="101">
        <v>0.23</v>
      </c>
      <c r="O46" s="49">
        <f t="shared" si="0"/>
        <v>0</v>
      </c>
    </row>
    <row r="47" spans="1:15" x14ac:dyDescent="0.25">
      <c r="A47" s="32" t="s">
        <v>184</v>
      </c>
      <c r="B47" s="136"/>
      <c r="C47" s="201"/>
      <c r="D47" s="142" t="s">
        <v>185</v>
      </c>
      <c r="E47" s="137"/>
      <c r="F47" s="137" t="s">
        <v>27</v>
      </c>
      <c r="G47" s="137" t="s">
        <v>186</v>
      </c>
      <c r="H47" s="143" t="s">
        <v>122</v>
      </c>
      <c r="I47" s="137"/>
      <c r="J47" s="137">
        <v>553142</v>
      </c>
      <c r="K47" s="139">
        <v>1000</v>
      </c>
      <c r="L47" s="81">
        <v>261</v>
      </c>
      <c r="M47" s="140"/>
      <c r="N47" s="101">
        <v>0.4</v>
      </c>
      <c r="O47" s="49">
        <f t="shared" si="0"/>
        <v>0</v>
      </c>
    </row>
    <row r="48" spans="1:15" x14ac:dyDescent="0.25">
      <c r="A48" s="32" t="s">
        <v>187</v>
      </c>
      <c r="B48" s="136"/>
      <c r="C48" s="202"/>
      <c r="D48" s="133" t="s">
        <v>188</v>
      </c>
      <c r="E48" s="132" t="s">
        <v>189</v>
      </c>
      <c r="F48" s="132" t="s">
        <v>128</v>
      </c>
      <c r="G48" s="132"/>
      <c r="H48" s="145" t="s">
        <v>122</v>
      </c>
      <c r="I48" s="132">
        <v>100</v>
      </c>
      <c r="J48" s="132">
        <v>565615</v>
      </c>
      <c r="K48" s="132">
        <v>250</v>
      </c>
      <c r="L48" s="38">
        <v>184</v>
      </c>
      <c r="M48" s="140"/>
      <c r="N48" s="146">
        <v>0.4</v>
      </c>
      <c r="O48" s="49">
        <f t="shared" si="0"/>
        <v>0</v>
      </c>
    </row>
    <row r="49" spans="1:15" x14ac:dyDescent="0.25">
      <c r="A49" s="32" t="s">
        <v>190</v>
      </c>
      <c r="B49" s="136"/>
      <c r="C49" s="181" t="s">
        <v>191</v>
      </c>
      <c r="D49" s="181"/>
      <c r="E49" s="182"/>
      <c r="F49" s="46"/>
      <c r="G49" s="46"/>
      <c r="H49" s="147" t="s">
        <v>192</v>
      </c>
      <c r="I49" s="46"/>
      <c r="J49" s="46" t="s">
        <v>193</v>
      </c>
      <c r="K49" s="46">
        <v>100000</v>
      </c>
      <c r="L49" s="38">
        <v>169</v>
      </c>
      <c r="M49" s="140"/>
      <c r="N49" s="148">
        <v>0.15</v>
      </c>
      <c r="O49" s="49">
        <f t="shared" si="0"/>
        <v>0</v>
      </c>
    </row>
    <row r="50" spans="1:15" x14ac:dyDescent="0.25">
      <c r="A50" s="32" t="s">
        <v>194</v>
      </c>
      <c r="B50" s="136"/>
      <c r="C50" s="183" t="s">
        <v>195</v>
      </c>
      <c r="D50" s="183"/>
      <c r="E50" s="184"/>
      <c r="F50" s="46"/>
      <c r="G50" s="46"/>
      <c r="H50" s="46" t="s">
        <v>122</v>
      </c>
      <c r="I50" s="46"/>
      <c r="J50" s="46">
        <v>554722</v>
      </c>
      <c r="K50" s="46">
        <v>125000</v>
      </c>
      <c r="L50" s="38">
        <v>204</v>
      </c>
      <c r="M50" s="140"/>
      <c r="N50" s="148">
        <v>0.4</v>
      </c>
      <c r="O50" s="49">
        <f t="shared" si="0"/>
        <v>0</v>
      </c>
    </row>
    <row r="51" spans="1:15" x14ac:dyDescent="0.25">
      <c r="A51" s="32" t="s">
        <v>196</v>
      </c>
      <c r="B51" s="136"/>
      <c r="C51" s="137"/>
      <c r="D51" s="44"/>
      <c r="E51" s="44"/>
      <c r="F51" s="44"/>
      <c r="G51" s="44"/>
      <c r="H51" s="143"/>
      <c r="I51" s="44"/>
      <c r="J51" s="44"/>
      <c r="K51" s="45"/>
      <c r="L51" s="149"/>
      <c r="M51" s="48"/>
      <c r="N51" s="40"/>
      <c r="O51" s="49" t="str">
        <f t="shared" si="0"/>
        <v/>
      </c>
    </row>
    <row r="52" spans="1:15" x14ac:dyDescent="0.25">
      <c r="A52" s="150" t="s">
        <v>197</v>
      </c>
      <c r="B52" s="136"/>
      <c r="C52" s="137"/>
      <c r="D52" s="44"/>
      <c r="E52" s="44"/>
      <c r="F52" s="44"/>
      <c r="G52" s="44"/>
      <c r="H52" s="143"/>
      <c r="I52" s="44"/>
      <c r="J52" s="44"/>
      <c r="K52" s="45"/>
      <c r="L52" s="149"/>
      <c r="M52" s="48"/>
      <c r="N52" s="40"/>
      <c r="O52" s="49" t="str">
        <f t="shared" si="0"/>
        <v/>
      </c>
    </row>
    <row r="53" spans="1:15" x14ac:dyDescent="0.25">
      <c r="A53" s="150" t="s">
        <v>198</v>
      </c>
      <c r="B53" s="136"/>
      <c r="C53" s="137"/>
      <c r="D53" s="44"/>
      <c r="E53" s="44"/>
      <c r="F53" s="44"/>
      <c r="G53" s="44"/>
      <c r="H53" s="143"/>
      <c r="I53" s="44"/>
      <c r="J53" s="44"/>
      <c r="K53" s="45"/>
      <c r="L53" s="38"/>
      <c r="M53" s="48"/>
      <c r="N53" s="40"/>
      <c r="O53" s="49" t="str">
        <f t="shared" si="0"/>
        <v/>
      </c>
    </row>
    <row r="54" spans="1:15" x14ac:dyDescent="0.25">
      <c r="A54" s="150" t="s">
        <v>199</v>
      </c>
      <c r="B54" s="151"/>
      <c r="C54" s="137"/>
      <c r="D54" s="152"/>
      <c r="E54" s="152"/>
      <c r="F54" s="152"/>
      <c r="G54" s="152"/>
      <c r="H54" s="153"/>
      <c r="I54" s="152"/>
      <c r="J54" s="152"/>
      <c r="K54" s="97"/>
      <c r="L54" s="81"/>
      <c r="M54" s="100"/>
      <c r="N54" s="101"/>
      <c r="O54" s="49" t="str">
        <f t="shared" si="0"/>
        <v/>
      </c>
    </row>
    <row r="55" spans="1:15" x14ac:dyDescent="0.25">
      <c r="A55" s="150" t="s">
        <v>200</v>
      </c>
      <c r="B55" s="151"/>
      <c r="C55" s="137"/>
      <c r="D55" s="152"/>
      <c r="E55" s="152"/>
      <c r="F55" s="152"/>
      <c r="G55" s="154"/>
      <c r="H55" s="153"/>
      <c r="I55" s="152"/>
      <c r="J55" s="152"/>
      <c r="K55" s="97"/>
      <c r="L55" s="81"/>
      <c r="M55" s="100"/>
      <c r="N55" s="101"/>
      <c r="O55" s="49" t="str">
        <f t="shared" si="0"/>
        <v/>
      </c>
    </row>
    <row r="56" spans="1:15" x14ac:dyDescent="0.25">
      <c r="A56" s="150" t="s">
        <v>201</v>
      </c>
      <c r="B56" s="151"/>
      <c r="C56" s="137"/>
      <c r="D56" s="155"/>
      <c r="E56" s="152"/>
      <c r="F56" s="152"/>
      <c r="G56" s="152"/>
      <c r="H56" s="153"/>
      <c r="I56" s="152"/>
      <c r="J56" s="152"/>
      <c r="K56" s="97"/>
      <c r="L56" s="81"/>
      <c r="M56" s="100"/>
      <c r="N56" s="101"/>
      <c r="O56" s="49" t="str">
        <f t="shared" si="0"/>
        <v/>
      </c>
    </row>
    <row r="57" spans="1:15" x14ac:dyDescent="0.25">
      <c r="A57" s="150" t="s">
        <v>202</v>
      </c>
      <c r="B57" s="151"/>
      <c r="C57" s="137"/>
      <c r="D57" s="152"/>
      <c r="E57" s="152"/>
      <c r="F57" s="152"/>
      <c r="G57" s="152"/>
      <c r="H57" s="153"/>
      <c r="I57" s="152"/>
      <c r="J57" s="152"/>
      <c r="K57" s="97"/>
      <c r="L57" s="81"/>
      <c r="M57" s="100"/>
      <c r="N57" s="101"/>
      <c r="O57" s="49" t="str">
        <f t="shared" si="0"/>
        <v/>
      </c>
    </row>
    <row r="58" spans="1:15" ht="15.75" thickBot="1" x14ac:dyDescent="0.3">
      <c r="A58" s="150" t="s">
        <v>203</v>
      </c>
      <c r="B58" s="156"/>
      <c r="C58" s="157"/>
      <c r="D58" s="158"/>
      <c r="E58" s="158"/>
      <c r="F58" s="158"/>
      <c r="G58" s="158"/>
      <c r="H58" s="159"/>
      <c r="I58" s="158"/>
      <c r="J58" s="158"/>
      <c r="K58" s="56"/>
      <c r="L58" s="99"/>
      <c r="M58" s="58"/>
      <c r="N58" s="59"/>
      <c r="O58" s="49" t="str">
        <f t="shared" si="0"/>
        <v/>
      </c>
    </row>
    <row r="59" spans="1:15" x14ac:dyDescent="0.25">
      <c r="A59" s="32"/>
      <c r="B59" s="160" t="s">
        <v>204</v>
      </c>
      <c r="C59" s="144"/>
      <c r="D59" s="161" t="s">
        <v>181</v>
      </c>
      <c r="E59" s="161"/>
      <c r="F59" s="161"/>
      <c r="G59" s="161"/>
      <c r="H59" s="162" t="s">
        <v>122</v>
      </c>
      <c r="I59" s="161"/>
      <c r="J59" s="161">
        <v>566385</v>
      </c>
      <c r="K59" s="161">
        <v>10000</v>
      </c>
      <c r="L59" s="38">
        <v>619</v>
      </c>
      <c r="M59" s="134"/>
      <c r="N59" s="146">
        <v>0.4</v>
      </c>
      <c r="O59" s="163">
        <f>IF(OR(K59=0,ISTEXT(K59)),"",(L59/K59)*M59*(1-N59))</f>
        <v>0</v>
      </c>
    </row>
    <row r="60" spans="1:15" x14ac:dyDescent="0.25">
      <c r="A60" s="150"/>
      <c r="B60" s="160" t="s">
        <v>84</v>
      </c>
      <c r="C60" s="141"/>
      <c r="D60" s="164"/>
      <c r="E60" s="46"/>
      <c r="F60" s="46"/>
      <c r="G60" s="46"/>
      <c r="H60" s="164"/>
      <c r="I60" s="46"/>
      <c r="J60" s="164"/>
      <c r="K60" s="46"/>
      <c r="L60" s="164"/>
      <c r="M60" s="140"/>
      <c r="N60" s="148"/>
      <c r="O60" s="165" t="str">
        <f>IF(OR(K60=0,ISTEXT(K60)),"",(L60/K60)*M60*(1-N60))</f>
        <v/>
      </c>
    </row>
    <row r="61" spans="1:15" x14ac:dyDescent="0.25">
      <c r="A61" s="32"/>
      <c r="B61" s="160" t="s">
        <v>205</v>
      </c>
      <c r="C61" s="141"/>
      <c r="D61" s="164"/>
      <c r="E61" s="46"/>
      <c r="F61" s="46"/>
      <c r="G61" s="46"/>
      <c r="H61" s="164"/>
      <c r="I61" s="46"/>
      <c r="J61" s="164"/>
      <c r="K61" s="46"/>
      <c r="L61" s="164"/>
      <c r="M61" s="140"/>
      <c r="N61" s="148"/>
      <c r="O61" s="165" t="str">
        <f t="shared" ref="O61:O66" si="3">IF(OR(K61=0,ISTEXT(K61)),"",(L61/K61)*M61*(1-N61))</f>
        <v/>
      </c>
    </row>
    <row r="62" spans="1:15" x14ac:dyDescent="0.25">
      <c r="A62" s="32"/>
      <c r="B62" s="160" t="s">
        <v>206</v>
      </c>
      <c r="C62" s="141"/>
      <c r="D62" s="164"/>
      <c r="E62" s="46"/>
      <c r="F62" s="46"/>
      <c r="G62" s="46"/>
      <c r="H62" s="164"/>
      <c r="I62" s="46"/>
      <c r="J62" s="164"/>
      <c r="K62" s="46"/>
      <c r="L62" s="164"/>
      <c r="M62" s="140"/>
      <c r="N62" s="148"/>
      <c r="O62" s="165" t="str">
        <f t="shared" si="3"/>
        <v/>
      </c>
    </row>
    <row r="63" spans="1:15" x14ac:dyDescent="0.25">
      <c r="A63" s="32"/>
      <c r="B63" s="160" t="s">
        <v>207</v>
      </c>
      <c r="C63" s="166"/>
      <c r="D63" s="164"/>
      <c r="E63" s="46"/>
      <c r="F63" s="46"/>
      <c r="G63" s="46"/>
      <c r="H63" s="164"/>
      <c r="I63" s="46"/>
      <c r="J63" s="164"/>
      <c r="K63" s="46"/>
      <c r="L63" s="164"/>
      <c r="M63" s="140"/>
      <c r="N63" s="148"/>
      <c r="O63" s="165" t="str">
        <f t="shared" si="3"/>
        <v/>
      </c>
    </row>
    <row r="64" spans="1:15" x14ac:dyDescent="0.25">
      <c r="A64" s="32"/>
      <c r="B64" s="160" t="s">
        <v>208</v>
      </c>
      <c r="C64" s="141"/>
      <c r="D64" s="164"/>
      <c r="E64" s="46"/>
      <c r="F64" s="46"/>
      <c r="G64" s="46"/>
      <c r="H64" s="164"/>
      <c r="I64" s="46"/>
      <c r="J64" s="164"/>
      <c r="K64" s="46"/>
      <c r="L64" s="164"/>
      <c r="M64" s="140"/>
      <c r="N64" s="148"/>
      <c r="O64" s="165" t="str">
        <f t="shared" si="3"/>
        <v/>
      </c>
    </row>
    <row r="65" spans="1:15" x14ac:dyDescent="0.25">
      <c r="A65" s="32"/>
      <c r="B65" s="160" t="s">
        <v>209</v>
      </c>
      <c r="C65" s="166"/>
      <c r="D65" s="167"/>
      <c r="E65" s="52"/>
      <c r="F65" s="52"/>
      <c r="G65" s="52"/>
      <c r="H65" s="167"/>
      <c r="I65" s="52"/>
      <c r="J65" s="164"/>
      <c r="K65" s="46"/>
      <c r="L65" s="164"/>
      <c r="M65" s="140"/>
      <c r="N65" s="168"/>
      <c r="O65" s="165" t="str">
        <f t="shared" si="3"/>
        <v/>
      </c>
    </row>
    <row r="66" spans="1:15" ht="15.75" thickBot="1" x14ac:dyDescent="0.3">
      <c r="A66" s="32"/>
      <c r="B66" s="160" t="s">
        <v>210</v>
      </c>
      <c r="C66" s="166"/>
      <c r="D66" s="167"/>
      <c r="E66" s="169"/>
      <c r="F66" s="169"/>
      <c r="G66" s="169"/>
      <c r="H66" s="167"/>
      <c r="I66" s="169"/>
      <c r="J66" s="164"/>
      <c r="K66" s="170"/>
      <c r="L66" s="164"/>
      <c r="M66" s="140"/>
      <c r="N66" s="168"/>
      <c r="O66" s="165" t="str">
        <f t="shared" si="3"/>
        <v/>
      </c>
    </row>
    <row r="67" spans="1:15" ht="15.75" thickBot="1" x14ac:dyDescent="0.3">
      <c r="A67" s="32"/>
      <c r="B67" s="171"/>
      <c r="C67" s="172" t="s">
        <v>211</v>
      </c>
      <c r="D67" s="32"/>
      <c r="E67" s="32"/>
      <c r="F67" s="32"/>
      <c r="G67" s="32"/>
      <c r="H67" s="32"/>
      <c r="I67" s="32"/>
      <c r="J67" s="32"/>
      <c r="K67" s="173"/>
      <c r="L67" s="32"/>
      <c r="M67" s="174"/>
      <c r="N67" s="175" t="s">
        <v>212</v>
      </c>
      <c r="O67" s="176">
        <f>SUM(O8:O44)+SUM(O45:O66)</f>
        <v>0</v>
      </c>
    </row>
    <row r="68" spans="1:15" x14ac:dyDescent="0.25">
      <c r="A68" s="32"/>
      <c r="B68" s="32"/>
      <c r="C68" s="172" t="s">
        <v>213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</sheetData>
  <mergeCells count="11">
    <mergeCell ref="N4:O5"/>
    <mergeCell ref="B9:B15"/>
    <mergeCell ref="B16:B23"/>
    <mergeCell ref="B24:B28"/>
    <mergeCell ref="B38:B44"/>
    <mergeCell ref="B29:B37"/>
    <mergeCell ref="C45:E45"/>
    <mergeCell ref="C46:E46"/>
    <mergeCell ref="C49:E49"/>
    <mergeCell ref="C50:E50"/>
    <mergeCell ref="K4:M5"/>
  </mergeCells>
  <conditionalFormatting sqref="C38:C44 C9:C17 C19:C35">
    <cfRule type="expression" dxfId="73" priority="64">
      <formula xml:space="preserve"> #REF! = 1</formula>
    </cfRule>
    <cfRule type="expression" dxfId="72" priority="65">
      <formula xml:space="preserve"> #REF! = 2</formula>
    </cfRule>
    <cfRule type="expression" dxfId="71" priority="66">
      <formula xml:space="preserve"> #REF! = 3</formula>
    </cfRule>
    <cfRule type="expression" dxfId="70" priority="67">
      <formula xml:space="preserve"> #REF! = 4</formula>
    </cfRule>
    <cfRule type="expression" dxfId="69" priority="68">
      <formula xml:space="preserve"> #REF! = 5</formula>
    </cfRule>
    <cfRule type="expression" dxfId="68" priority="69">
      <formula xml:space="preserve"> #REF! = 6</formula>
    </cfRule>
    <cfRule type="expression" dxfId="67" priority="70">
      <formula xml:space="preserve"> #REF! = 7</formula>
    </cfRule>
    <cfRule type="expression" dxfId="66" priority="71">
      <formula xml:space="preserve"> #REF! = 8</formula>
    </cfRule>
    <cfRule type="expression" dxfId="65" priority="72">
      <formula xml:space="preserve"> #REF! = 9</formula>
    </cfRule>
    <cfRule type="expression" dxfId="64" priority="73">
      <formula xml:space="preserve"> #REF! = 10</formula>
    </cfRule>
    <cfRule type="expression" dxfId="63" priority="74">
      <formula xml:space="preserve"> #REF! = 11</formula>
    </cfRule>
  </conditionalFormatting>
  <conditionalFormatting sqref="K8:K12 K22:K25 K38:K44 K19:K20 K14:K17 K28:K32">
    <cfRule type="cellIs" dxfId="62" priority="63" operator="equal">
      <formula>1</formula>
    </cfRule>
  </conditionalFormatting>
  <conditionalFormatting sqref="K1">
    <cfRule type="cellIs" dxfId="61" priority="62" operator="equal">
      <formula>1</formula>
    </cfRule>
  </conditionalFormatting>
  <conditionalFormatting sqref="K26">
    <cfRule type="cellIs" dxfId="60" priority="61" operator="equal">
      <formula>1</formula>
    </cfRule>
  </conditionalFormatting>
  <conditionalFormatting sqref="K33:K35">
    <cfRule type="cellIs" dxfId="59" priority="60" operator="equal">
      <formula>1</formula>
    </cfRule>
  </conditionalFormatting>
  <conditionalFormatting sqref="K21">
    <cfRule type="cellIs" dxfId="58" priority="59" operator="equal">
      <formula>1</formula>
    </cfRule>
  </conditionalFormatting>
  <conditionalFormatting sqref="K37">
    <cfRule type="cellIs" dxfId="57" priority="47" operator="equal">
      <formula>1</formula>
    </cfRule>
  </conditionalFormatting>
  <conditionalFormatting sqref="C37">
    <cfRule type="expression" dxfId="56" priority="48">
      <formula xml:space="preserve"> #REF! = 1</formula>
    </cfRule>
    <cfRule type="expression" dxfId="55" priority="49">
      <formula xml:space="preserve"> #REF! = 2</formula>
    </cfRule>
    <cfRule type="expression" dxfId="54" priority="50">
      <formula xml:space="preserve"> #REF! = 3</formula>
    </cfRule>
    <cfRule type="expression" dxfId="53" priority="51">
      <formula xml:space="preserve"> #REF! = 4</formula>
    </cfRule>
    <cfRule type="expression" dxfId="52" priority="52">
      <formula xml:space="preserve"> #REF! = 5</formula>
    </cfRule>
    <cfRule type="expression" dxfId="51" priority="53">
      <formula xml:space="preserve"> #REF! = 6</formula>
    </cfRule>
    <cfRule type="expression" dxfId="50" priority="54">
      <formula xml:space="preserve"> #REF! = 7</formula>
    </cfRule>
    <cfRule type="expression" dxfId="49" priority="55">
      <formula xml:space="preserve"> #REF! = 8</formula>
    </cfRule>
    <cfRule type="expression" dxfId="48" priority="56">
      <formula xml:space="preserve"> #REF! = 9</formula>
    </cfRule>
    <cfRule type="expression" dxfId="47" priority="57">
      <formula xml:space="preserve"> #REF! = 10</formula>
    </cfRule>
    <cfRule type="expression" dxfId="46" priority="58">
      <formula xml:space="preserve"> #REF! = 11</formula>
    </cfRule>
  </conditionalFormatting>
  <conditionalFormatting sqref="K36">
    <cfRule type="cellIs" dxfId="45" priority="35" operator="equal">
      <formula>1</formula>
    </cfRule>
  </conditionalFormatting>
  <conditionalFormatting sqref="C36">
    <cfRule type="expression" dxfId="44" priority="36">
      <formula xml:space="preserve"> #REF! = 1</formula>
    </cfRule>
    <cfRule type="expression" dxfId="43" priority="37">
      <formula xml:space="preserve"> #REF! = 2</formula>
    </cfRule>
    <cfRule type="expression" dxfId="42" priority="38">
      <formula xml:space="preserve"> #REF! = 3</formula>
    </cfRule>
    <cfRule type="expression" dxfId="41" priority="39">
      <formula xml:space="preserve"> #REF! = 4</formula>
    </cfRule>
    <cfRule type="expression" dxfId="40" priority="40">
      <formula xml:space="preserve"> #REF! = 5</formula>
    </cfRule>
    <cfRule type="expression" dxfId="39" priority="41">
      <formula xml:space="preserve"> #REF! = 6</formula>
    </cfRule>
    <cfRule type="expression" dxfId="38" priority="42">
      <formula xml:space="preserve"> #REF! = 7</formula>
    </cfRule>
    <cfRule type="expression" dxfId="37" priority="43">
      <formula xml:space="preserve"> #REF! = 8</formula>
    </cfRule>
    <cfRule type="expression" dxfId="36" priority="44">
      <formula xml:space="preserve"> #REF! = 9</formula>
    </cfRule>
    <cfRule type="expression" dxfId="35" priority="45">
      <formula xml:space="preserve"> #REF! = 10</formula>
    </cfRule>
    <cfRule type="expression" dxfId="34" priority="46">
      <formula xml:space="preserve"> #REF! = 11</formula>
    </cfRule>
  </conditionalFormatting>
  <conditionalFormatting sqref="K27">
    <cfRule type="cellIs" dxfId="33" priority="34" operator="equal">
      <formula>1</formula>
    </cfRule>
  </conditionalFormatting>
  <conditionalFormatting sqref="C18">
    <cfRule type="expression" dxfId="32" priority="23">
      <formula xml:space="preserve"> #REF! = 1</formula>
    </cfRule>
    <cfRule type="expression" dxfId="31" priority="24">
      <formula xml:space="preserve"> #REF! = 2</formula>
    </cfRule>
    <cfRule type="expression" dxfId="30" priority="25">
      <formula xml:space="preserve"> #REF! = 3</formula>
    </cfRule>
    <cfRule type="expression" dxfId="29" priority="26">
      <formula xml:space="preserve"> #REF! = 4</formula>
    </cfRule>
    <cfRule type="expression" dxfId="28" priority="27">
      <formula xml:space="preserve"> #REF! = 5</formula>
    </cfRule>
    <cfRule type="expression" dxfId="27" priority="28">
      <formula xml:space="preserve"> #REF! = 6</formula>
    </cfRule>
    <cfRule type="expression" dxfId="26" priority="29">
      <formula xml:space="preserve"> #REF! = 7</formula>
    </cfRule>
    <cfRule type="expression" dxfId="25" priority="30">
      <formula xml:space="preserve"> #REF! = 8</formula>
    </cfRule>
    <cfRule type="expression" dxfId="24" priority="31">
      <formula xml:space="preserve"> #REF! = 9</formula>
    </cfRule>
    <cfRule type="expression" dxfId="23" priority="32">
      <formula xml:space="preserve"> #REF! = 10</formula>
    </cfRule>
    <cfRule type="expression" dxfId="22" priority="33">
      <formula xml:space="preserve"> #REF! = 11</formula>
    </cfRule>
  </conditionalFormatting>
  <conditionalFormatting sqref="K18">
    <cfRule type="cellIs" dxfId="21" priority="22" operator="equal">
      <formula>1</formula>
    </cfRule>
  </conditionalFormatting>
  <conditionalFormatting sqref="K13">
    <cfRule type="cellIs" dxfId="20" priority="21" operator="equal">
      <formula>1</formula>
    </cfRule>
  </conditionalFormatting>
  <conditionalFormatting sqref="M3">
    <cfRule type="cellIs" dxfId="19" priority="15" operator="equal">
      <formula>1</formula>
    </cfRule>
  </conditionalFormatting>
  <conditionalFormatting sqref="K2:K3 K7">
    <cfRule type="cellIs" dxfId="18" priority="14" operator="equal">
      <formula>1</formula>
    </cfRule>
  </conditionalFormatting>
  <conditionalFormatting sqref="N3">
    <cfRule type="cellIs" dxfId="17" priority="11" operator="equal">
      <formula>1</formula>
    </cfRule>
  </conditionalFormatting>
  <conditionalFormatting sqref="K4 K6">
    <cfRule type="cellIs" dxfId="16" priority="13" operator="equal">
      <formula>1</formula>
    </cfRule>
  </conditionalFormatting>
  <conditionalFormatting sqref="I3:J3">
    <cfRule type="cellIs" dxfId="15" priority="12" operator="equal">
      <formula>1</formula>
    </cfRule>
  </conditionalFormatting>
  <conditionalFormatting sqref="I2">
    <cfRule type="cellIs" dxfId="14" priority="10" operator="equal">
      <formula>1</formula>
    </cfRule>
  </conditionalFormatting>
  <conditionalFormatting sqref="K67:K68 K51:K58">
    <cfRule type="cellIs" dxfId="13" priority="9" operator="equal">
      <formula>1</formula>
    </cfRule>
  </conditionalFormatting>
  <conditionalFormatting sqref="K59:K62 K64:K66">
    <cfRule type="cellIs" dxfId="12" priority="8" operator="equal">
      <formula>1</formula>
    </cfRule>
  </conditionalFormatting>
  <conditionalFormatting sqref="K66">
    <cfRule type="cellIs" dxfId="11" priority="7" operator="equal">
      <formula>1</formula>
    </cfRule>
  </conditionalFormatting>
  <conditionalFormatting sqref="N65:N66">
    <cfRule type="cellIs" dxfId="10" priority="6" operator="equal">
      <formula>1</formula>
    </cfRule>
  </conditionalFormatting>
  <conditionalFormatting sqref="K63">
    <cfRule type="cellIs" dxfId="9" priority="5" operator="equal">
      <formula>1</formula>
    </cfRule>
  </conditionalFormatting>
  <conditionalFormatting sqref="K63">
    <cfRule type="cellIs" dxfId="8" priority="4" operator="equal">
      <formula>1</formula>
    </cfRule>
  </conditionalFormatting>
  <conditionalFormatting sqref="K45">
    <cfRule type="cellIs" dxfId="7" priority="3" operator="equal">
      <formula>1</formula>
    </cfRule>
  </conditionalFormatting>
  <conditionalFormatting sqref="K46:K48">
    <cfRule type="cellIs" dxfId="6" priority="2" operator="equal">
      <formula>1</formula>
    </cfRule>
  </conditionalFormatting>
  <conditionalFormatting sqref="K49:L50">
    <cfRule type="cellIs" dxfId="5" priority="1" operator="equal">
      <formula>1</formula>
    </cfRule>
  </conditionalFormatting>
  <dataValidations count="2">
    <dataValidation allowBlank="1" showInputMessage="1" sqref="C9:C44" xr:uid="{22022A3B-F4C5-469D-92DF-5A281C87CAEF}"/>
    <dataValidation type="list" allowBlank="1" showInputMessage="1" sqref="I8 G8 E8" xr:uid="{8C76B105-40B6-48B4-8CD1-335A337887D9}">
      <formula1>#REF!</formula1>
    </dataValidation>
  </dataValidation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05B68DB8-4238-422E-A57B-37B39F930603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19" id="{86BD4495-0A70-4B92-9898-290A4A69EFB5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18" id="{24BF7C0D-91FA-49FB-9636-90ADFEEE1E28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expression" priority="17" id="{CC152ABB-5C66-4F8E-91FC-14CE1B6AA6E2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expression" priority="16" id="{8882341F-2BD2-4FF5-9CCE-64B017C06D42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2022-08-08T17:07:07Z</dcterms:created>
  <dcterms:modified xsi:type="dcterms:W3CDTF">2022-08-08T17:32:46Z</dcterms:modified>
</cp:coreProperties>
</file>